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9135" windowHeight="4965" tabRatio="649" activeTab="0"/>
  </bookViews>
  <sheets>
    <sheet name="Spielbericht" sheetId="1" r:id="rId1"/>
    <sheet name="Absenden" sheetId="2" r:id="rId2"/>
  </sheets>
  <definedNames>
    <definedName name="_xlnm.Print_Area" localSheetId="0">'Spielbericht'!$A$1:$AC$38</definedName>
  </definedNames>
  <calcPr fullCalcOnLoad="1"/>
</workbook>
</file>

<file path=xl/sharedStrings.xml><?xml version="1.0" encoding="utf-8"?>
<sst xmlns="http://schemas.openxmlformats.org/spreadsheetml/2006/main" count="216" uniqueCount="71">
  <si>
    <t>Württ. Kegler- und Bowling-Verband e.V.</t>
  </si>
  <si>
    <t>Herren</t>
  </si>
  <si>
    <t>Verbandsliga</t>
  </si>
  <si>
    <t>Damen</t>
  </si>
  <si>
    <t>Oberliga ____</t>
  </si>
  <si>
    <t>Heim-Mannschaft:</t>
  </si>
  <si>
    <t>Gast-Mannschaft:</t>
  </si>
  <si>
    <t>Ort:</t>
  </si>
  <si>
    <t>Datum:</t>
  </si>
  <si>
    <t>A-Jugend</t>
  </si>
  <si>
    <t>Kreisliga ____</t>
  </si>
  <si>
    <t>B-Jugend</t>
  </si>
  <si>
    <t>Bahnanlage:</t>
  </si>
  <si>
    <t>Spielbeginn:</t>
  </si>
  <si>
    <t>Uhr</t>
  </si>
  <si>
    <t>Spielende:</t>
  </si>
  <si>
    <t>Geb.-Datum</t>
  </si>
  <si>
    <t>Pl.ziff.</t>
  </si>
  <si>
    <t>Name, Vorname</t>
  </si>
  <si>
    <t>Passnummer</t>
  </si>
  <si>
    <t>Volle</t>
  </si>
  <si>
    <t>Abr.</t>
  </si>
  <si>
    <t>Fehlw.</t>
  </si>
  <si>
    <t>Gesamt</t>
  </si>
  <si>
    <t>Letzt. Spiel</t>
  </si>
  <si>
    <t>Gesamt-</t>
  </si>
  <si>
    <t>ergebnis</t>
  </si>
  <si>
    <t>Ja</t>
  </si>
  <si>
    <t>Nein</t>
  </si>
  <si>
    <t>Bahn/Kugeln in Ordnung</t>
  </si>
  <si>
    <t>Bemerkungen</t>
  </si>
  <si>
    <t>Unterschriften</t>
  </si>
  <si>
    <t>Heim-Mannschaft</t>
  </si>
  <si>
    <t>Pässe in Ordnung</t>
  </si>
  <si>
    <t>Verletzung</t>
  </si>
  <si>
    <t>Gast-Mannschaft</t>
  </si>
  <si>
    <t>Verwarnung</t>
  </si>
  <si>
    <t>Protest</t>
  </si>
  <si>
    <t>Schiedsrichter</t>
  </si>
  <si>
    <t>Anlagen</t>
  </si>
  <si>
    <t>Freundschaftspiel</t>
  </si>
  <si>
    <t>Regionalliga ____</t>
  </si>
  <si>
    <t>Bezirksliga ____</t>
  </si>
  <si>
    <t>Spielbericht</t>
  </si>
  <si>
    <t>Kreisklasse Stuttgart</t>
  </si>
  <si>
    <t>Adresse:</t>
  </si>
  <si>
    <t>Geschlecht</t>
  </si>
  <si>
    <t>Liga</t>
  </si>
  <si>
    <t>Datum</t>
  </si>
  <si>
    <t>Beginn</t>
  </si>
  <si>
    <t>Ende</t>
  </si>
  <si>
    <t>Ort</t>
  </si>
  <si>
    <t>Anlage</t>
  </si>
  <si>
    <t>Heimmannschaft</t>
  </si>
  <si>
    <t>Gast</t>
  </si>
  <si>
    <t>Abräumen</t>
  </si>
  <si>
    <t>Fehlwurf</t>
  </si>
  <si>
    <t>Platzziffer</t>
  </si>
  <si>
    <t>Letztes Spiel</t>
  </si>
  <si>
    <t>letzte Platzziffer</t>
  </si>
  <si>
    <t>Heim Volle</t>
  </si>
  <si>
    <t>Heim Abräumen</t>
  </si>
  <si>
    <t>Heim Fehlwurf</t>
  </si>
  <si>
    <t>Heim Gesamt</t>
  </si>
  <si>
    <t>Gast Volle</t>
  </si>
  <si>
    <t>Gast Abräumen</t>
  </si>
  <si>
    <t>Gast Fehlwurf</t>
  </si>
  <si>
    <t>Gast Gesamt</t>
  </si>
  <si>
    <t>Bahn i.O.</t>
  </si>
  <si>
    <t>Pässe i.O.</t>
  </si>
  <si>
    <t>http://www.wkbv-aktiv.de/PHP/Empfang.php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</si>
</sst>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\ yyyy"/>
    <numFmt numFmtId="173" formatCode="d/\ mmmm\ yyyy"/>
    <numFmt numFmtId="174" formatCode="dd/mm/yy"/>
    <numFmt numFmtId="175" formatCode="000000"/>
    <numFmt numFmtId="176" formatCode="[$-407]dddd\,\ d\.\ mmmm\ yyyy"/>
    <numFmt numFmtId="177" formatCode="dd/mm/yy;@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trike/>
      <sz val="10"/>
      <name val="Arial"/>
      <family val="2"/>
    </font>
    <font>
      <b/>
      <sz val="24"/>
      <name val="Arial"/>
      <family val="2"/>
    </font>
    <font>
      <b/>
      <sz val="20"/>
      <name val="Arial"/>
      <family val="0"/>
    </font>
    <font>
      <sz val="6"/>
      <color indexed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7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9" fillId="0" borderId="8" xfId="0" applyFont="1" applyBorder="1" applyAlignment="1" applyProtection="1">
      <alignment horizontal="left"/>
      <protection/>
    </xf>
    <xf numFmtId="174" fontId="5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" fillId="0" borderId="5" xfId="0" applyFont="1" applyBorder="1" applyAlignment="1" applyProtection="1">
      <alignment horizont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1" xfId="0" applyNumberFormat="1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175" fontId="11" fillId="0" borderId="10" xfId="0" applyNumberFormat="1" applyFont="1" applyBorder="1" applyAlignment="1" applyProtection="1">
      <alignment horizontal="center" vertical="center"/>
      <protection locked="0"/>
    </xf>
    <xf numFmtId="175" fontId="11" fillId="0" borderId="11" xfId="0" applyNumberFormat="1" applyFont="1" applyBorder="1" applyAlignment="1" applyProtection="1">
      <alignment horizontal="center" vertical="center"/>
      <protection locked="0"/>
    </xf>
    <xf numFmtId="175" fontId="11" fillId="0" borderId="14" xfId="0" applyNumberFormat="1" applyFont="1" applyBorder="1" applyAlignment="1" applyProtection="1">
      <alignment horizontal="center" vertical="center"/>
      <protection locked="0"/>
    </xf>
    <xf numFmtId="175" fontId="11" fillId="0" borderId="15" xfId="0" applyNumberFormat="1" applyFont="1" applyBorder="1" applyAlignment="1" applyProtection="1">
      <alignment horizontal="center" vertical="center"/>
      <protection locked="0"/>
    </xf>
    <xf numFmtId="175" fontId="11" fillId="0" borderId="16" xfId="0" applyNumberFormat="1" applyFont="1" applyBorder="1" applyAlignment="1" applyProtection="1">
      <alignment horizontal="center" vertical="center"/>
      <protection locked="0"/>
    </xf>
    <xf numFmtId="175" fontId="11" fillId="0" borderId="17" xfId="0" applyNumberFormat="1" applyFont="1" applyBorder="1" applyAlignment="1" applyProtection="1">
      <alignment horizontal="center" vertical="center"/>
      <protection locked="0"/>
    </xf>
    <xf numFmtId="175" fontId="11" fillId="0" borderId="2" xfId="0" applyNumberFormat="1" applyFont="1" applyBorder="1" applyAlignment="1" applyProtection="1">
      <alignment horizontal="center" vertical="center"/>
      <protection locked="0"/>
    </xf>
    <xf numFmtId="175" fontId="11" fillId="0" borderId="18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 quotePrefix="1">
      <alignment horizontal="center" vertical="center" textRotation="90"/>
      <protection/>
    </xf>
    <xf numFmtId="0" fontId="4" fillId="0" borderId="13" xfId="0" applyFont="1" applyBorder="1" applyAlignment="1" applyProtection="1" quotePrefix="1">
      <alignment horizontal="center" vertical="center" textRotation="90"/>
      <protection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8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3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left"/>
      <protection/>
    </xf>
    <xf numFmtId="0" fontId="4" fillId="0" borderId="23" xfId="0" applyFont="1" applyBorder="1" applyAlignment="1" applyProtection="1" quotePrefix="1">
      <alignment horizontal="center" vertical="center" textRotation="90"/>
      <protection/>
    </xf>
    <xf numFmtId="0" fontId="4" fillId="0" borderId="11" xfId="0" applyFont="1" applyBorder="1" applyAlignment="1" applyProtection="1" quotePrefix="1">
      <alignment horizontal="center" vertical="center" textRotation="90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 quotePrefix="1">
      <alignment horizontal="center" vertical="center"/>
      <protection/>
    </xf>
    <xf numFmtId="0" fontId="5" fillId="0" borderId="26" xfId="0" applyFont="1" applyBorder="1" applyAlignment="1" applyProtection="1" quotePrefix="1">
      <alignment horizontal="center" vertical="center"/>
      <protection/>
    </xf>
    <xf numFmtId="0" fontId="5" fillId="0" borderId="17" xfId="0" applyFont="1" applyBorder="1" applyAlignment="1" applyProtection="1" quotePrefix="1">
      <alignment horizontal="center" vertical="center"/>
      <protection/>
    </xf>
    <xf numFmtId="0" fontId="5" fillId="0" borderId="2" xfId="0" applyFont="1" applyBorder="1" applyAlignment="1" applyProtection="1" quotePrefix="1">
      <alignment horizontal="center" vertical="center"/>
      <protection/>
    </xf>
    <xf numFmtId="0" fontId="5" fillId="0" borderId="18" xfId="0" applyFont="1" applyBorder="1" applyAlignment="1" applyProtection="1" quotePrefix="1">
      <alignment horizontal="center" vertical="center"/>
      <protection/>
    </xf>
    <xf numFmtId="0" fontId="6" fillId="0" borderId="23" xfId="0" applyFont="1" applyBorder="1" applyAlignment="1" applyProtection="1" quotePrefix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/>
      <protection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175" fontId="11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 locked="0"/>
    </xf>
    <xf numFmtId="14" fontId="0" fillId="0" borderId="15" xfId="0" applyNumberFormat="1" applyFont="1" applyBorder="1" applyAlignment="1" applyProtection="1">
      <alignment horizontal="center"/>
      <protection/>
    </xf>
    <xf numFmtId="175" fontId="11" fillId="0" borderId="30" xfId="0" applyNumberFormat="1" applyFont="1" applyBorder="1" applyAlignment="1" applyProtection="1">
      <alignment horizontal="center" vertical="center"/>
      <protection locked="0"/>
    </xf>
    <xf numFmtId="175" fontId="11" fillId="0" borderId="19" xfId="0" applyNumberFormat="1" applyFont="1" applyBorder="1" applyAlignment="1" applyProtection="1">
      <alignment horizontal="center" vertical="center"/>
      <protection locked="0"/>
    </xf>
    <xf numFmtId="175" fontId="11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 quotePrefix="1">
      <alignment horizontal="center" vertical="center"/>
      <protection/>
    </xf>
    <xf numFmtId="0" fontId="6" fillId="0" borderId="25" xfId="0" applyFont="1" applyBorder="1" applyAlignment="1" applyProtection="1" quotePrefix="1">
      <alignment horizontal="center" vertical="center"/>
      <protection/>
    </xf>
    <xf numFmtId="0" fontId="6" fillId="0" borderId="26" xfId="0" applyFont="1" applyBorder="1" applyAlignment="1" applyProtection="1" quotePrefix="1">
      <alignment horizontal="center" vertical="center"/>
      <protection/>
    </xf>
    <xf numFmtId="0" fontId="6" fillId="0" borderId="17" xfId="0" applyFont="1" applyBorder="1" applyAlignment="1" applyProtection="1" quotePrefix="1">
      <alignment horizontal="center" vertical="center"/>
      <protection/>
    </xf>
    <xf numFmtId="0" fontId="6" fillId="0" borderId="2" xfId="0" applyFont="1" applyBorder="1" applyAlignment="1" applyProtection="1" quotePrefix="1">
      <alignment horizontal="center" vertical="center"/>
      <protection/>
    </xf>
    <xf numFmtId="0" fontId="6" fillId="0" borderId="18" xfId="0" applyFont="1" applyBorder="1" applyAlignment="1" applyProtection="1" quotePrefix="1">
      <alignment horizontal="center" vertical="center"/>
      <protection/>
    </xf>
    <xf numFmtId="0" fontId="15" fillId="2" borderId="0" xfId="18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17" fillId="0" borderId="0" xfId="18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514350</xdr:colOff>
      <xdr:row>0</xdr:row>
      <xdr:rowOff>28575</xdr:rowOff>
    </xdr:from>
    <xdr:to>
      <xdr:col>23</xdr:col>
      <xdr:colOff>104775</xdr:colOff>
      <xdr:row>0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8575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kbv-aktiv.de/PHP/Empfang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J42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8.7109375" style="1" customWidth="1"/>
    <col min="2" max="2" width="3.00390625" style="1" customWidth="1"/>
    <col min="3" max="3" width="2.421875" style="1" customWidth="1"/>
    <col min="4" max="5" width="2.57421875" style="1" customWidth="1"/>
    <col min="6" max="7" width="2.7109375" style="1" customWidth="1"/>
    <col min="8" max="9" width="2.8515625" style="1" customWidth="1"/>
    <col min="10" max="10" width="4.00390625" style="1" customWidth="1"/>
    <col min="11" max="12" width="2.7109375" style="1" customWidth="1"/>
    <col min="13" max="13" width="3.57421875" style="1" customWidth="1"/>
    <col min="14" max="15" width="6.140625" style="1" customWidth="1"/>
    <col min="16" max="16" width="4.8515625" style="1" customWidth="1"/>
    <col min="17" max="17" width="6.28125" style="1" customWidth="1"/>
    <col min="18" max="18" width="3.00390625" style="1" customWidth="1"/>
    <col min="19" max="19" width="8.7109375" style="1" customWidth="1"/>
    <col min="20" max="20" width="3.00390625" style="1" customWidth="1"/>
    <col min="21" max="21" width="6.8515625" style="1" customWidth="1"/>
    <col min="22" max="22" width="4.8515625" style="1" customWidth="1"/>
    <col min="23" max="23" width="10.8515625" style="1" customWidth="1"/>
    <col min="24" max="24" width="9.00390625" style="1" customWidth="1"/>
    <col min="25" max="26" width="6.140625" style="1" customWidth="1"/>
    <col min="27" max="27" width="4.8515625" style="1" customWidth="1"/>
    <col min="28" max="28" width="6.28125" style="1" customWidth="1"/>
    <col min="29" max="29" width="3.00390625" style="1" customWidth="1"/>
    <col min="30" max="16384" width="11.421875" style="1" customWidth="1"/>
  </cols>
  <sheetData>
    <row r="1" spans="1:29" ht="33" customHeight="1" thickBot="1">
      <c r="A1" s="79"/>
      <c r="B1" s="79"/>
      <c r="C1" s="79"/>
      <c r="D1" s="79"/>
      <c r="E1" s="79"/>
      <c r="F1" s="79"/>
      <c r="G1" s="92" t="s">
        <v>0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27"/>
      <c r="Y1" s="71" t="s">
        <v>43</v>
      </c>
      <c r="Z1" s="72"/>
      <c r="AA1" s="72"/>
      <c r="AB1" s="72"/>
      <c r="AC1" s="72"/>
    </row>
    <row r="2" spans="1:36" ht="13.5" thickTop="1">
      <c r="A2" s="2"/>
      <c r="B2" s="2"/>
      <c r="C2" s="33">
        <f>IF(ISERROR(VLOOKUP("X",C3:D9,2,FALSE)),0,VLOOKUP("X",C3:D9,2,FALSE))</f>
        <v>0</v>
      </c>
      <c r="D2" s="33"/>
      <c r="E2" s="33"/>
      <c r="F2" s="33"/>
      <c r="G2" s="33"/>
      <c r="H2" s="33"/>
      <c r="I2" s="33"/>
      <c r="J2" s="33"/>
      <c r="K2" s="33"/>
      <c r="L2" s="33">
        <f>IF(ISERROR(VLOOKUP("X",L3:M9,2,FALSE)),0,VLOOKUP("X",L3:M9,2,FALSE))</f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123"/>
      <c r="AF2" s="123"/>
      <c r="AG2" s="123"/>
      <c r="AH2" s="123"/>
      <c r="AI2" s="123"/>
      <c r="AJ2" s="123"/>
    </row>
    <row r="3" spans="1:36" ht="14.25" customHeight="1">
      <c r="A3" s="68" t="s">
        <v>1</v>
      </c>
      <c r="B3" s="69"/>
      <c r="C3" s="19"/>
      <c r="D3" s="31" t="str">
        <f aca="true" t="shared" si="0" ref="D3:D9">A3</f>
        <v>Herren</v>
      </c>
      <c r="E3" s="61" t="s">
        <v>2</v>
      </c>
      <c r="F3" s="61"/>
      <c r="G3" s="61"/>
      <c r="H3" s="61"/>
      <c r="I3" s="61"/>
      <c r="J3" s="61"/>
      <c r="K3" s="61"/>
      <c r="L3" s="19"/>
      <c r="M3" s="30" t="str">
        <f aca="true" t="shared" si="1" ref="M3:M9">E3</f>
        <v>Verbandsliga</v>
      </c>
      <c r="AE3" s="123"/>
      <c r="AF3" s="123"/>
      <c r="AG3" s="123"/>
      <c r="AH3" s="123"/>
      <c r="AI3" s="123"/>
      <c r="AJ3" s="123"/>
    </row>
    <row r="4" spans="1:36" ht="14.25" customHeight="1">
      <c r="A4" s="68" t="s">
        <v>3</v>
      </c>
      <c r="B4" s="69"/>
      <c r="C4" s="19"/>
      <c r="D4" s="31" t="str">
        <f t="shared" si="0"/>
        <v>Damen</v>
      </c>
      <c r="E4" s="61" t="s">
        <v>4</v>
      </c>
      <c r="F4" s="61"/>
      <c r="G4" s="61"/>
      <c r="H4" s="61"/>
      <c r="I4" s="61"/>
      <c r="J4" s="61"/>
      <c r="K4" s="61"/>
      <c r="L4" s="19"/>
      <c r="M4" s="30" t="str">
        <f t="shared" si="1"/>
        <v>Oberliga ____</v>
      </c>
      <c r="N4" s="64" t="s">
        <v>5</v>
      </c>
      <c r="O4" s="64"/>
      <c r="P4" s="64"/>
      <c r="Q4" s="78"/>
      <c r="R4" s="78"/>
      <c r="S4" s="78"/>
      <c r="T4" s="78"/>
      <c r="U4" s="78"/>
      <c r="W4" s="64" t="s">
        <v>6</v>
      </c>
      <c r="X4" s="64"/>
      <c r="Y4" s="78"/>
      <c r="Z4" s="78"/>
      <c r="AA4" s="78"/>
      <c r="AB4" s="78"/>
      <c r="AC4" s="78"/>
      <c r="AE4" s="123"/>
      <c r="AF4" s="123"/>
      <c r="AG4" s="123"/>
      <c r="AH4" s="123"/>
      <c r="AI4" s="123"/>
      <c r="AJ4" s="123"/>
    </row>
    <row r="5" spans="1:36" ht="14.25" customHeight="1">
      <c r="A5" s="68" t="s">
        <v>9</v>
      </c>
      <c r="B5" s="69"/>
      <c r="C5" s="19"/>
      <c r="D5" s="31" t="str">
        <f t="shared" si="0"/>
        <v>A-Jugend</v>
      </c>
      <c r="E5" s="61" t="s">
        <v>41</v>
      </c>
      <c r="F5" s="61"/>
      <c r="G5" s="61"/>
      <c r="H5" s="61"/>
      <c r="I5" s="61"/>
      <c r="J5" s="61"/>
      <c r="K5" s="61"/>
      <c r="L5" s="19"/>
      <c r="M5" s="30" t="str">
        <f t="shared" si="1"/>
        <v>Regionalliga ____</v>
      </c>
      <c r="AE5" s="123"/>
      <c r="AF5" s="123"/>
      <c r="AG5" s="123"/>
      <c r="AH5" s="123"/>
      <c r="AI5" s="123"/>
      <c r="AJ5" s="123"/>
    </row>
    <row r="6" spans="1:36" ht="14.25" customHeight="1">
      <c r="A6" s="68" t="s">
        <v>11</v>
      </c>
      <c r="B6" s="69"/>
      <c r="C6" s="19"/>
      <c r="D6" s="31" t="str">
        <f t="shared" si="0"/>
        <v>B-Jugend</v>
      </c>
      <c r="E6" s="61" t="s">
        <v>42</v>
      </c>
      <c r="F6" s="61"/>
      <c r="G6" s="61"/>
      <c r="H6" s="61"/>
      <c r="I6" s="61"/>
      <c r="J6" s="61"/>
      <c r="K6" s="61"/>
      <c r="L6" s="19"/>
      <c r="M6" s="30" t="str">
        <f t="shared" si="1"/>
        <v>Bezirksliga ____</v>
      </c>
      <c r="N6" s="1" t="s">
        <v>7</v>
      </c>
      <c r="O6" s="78"/>
      <c r="P6" s="78"/>
      <c r="Q6" s="78"/>
      <c r="R6" s="78"/>
      <c r="S6" s="78"/>
      <c r="T6" s="78"/>
      <c r="U6" s="78"/>
      <c r="W6" s="1" t="s">
        <v>8</v>
      </c>
      <c r="X6" s="77"/>
      <c r="Y6" s="77"/>
      <c r="Z6" s="77"/>
      <c r="AA6" s="77"/>
      <c r="AB6" s="77"/>
      <c r="AC6" s="77"/>
      <c r="AE6" s="123"/>
      <c r="AF6" s="123"/>
      <c r="AG6" s="123"/>
      <c r="AH6" s="123"/>
      <c r="AI6" s="123"/>
      <c r="AJ6" s="123"/>
    </row>
    <row r="7" spans="1:36" ht="14.25" customHeight="1">
      <c r="A7" s="68"/>
      <c r="B7" s="69"/>
      <c r="C7" s="19"/>
      <c r="D7" s="31">
        <f t="shared" si="0"/>
        <v>0</v>
      </c>
      <c r="E7" s="61" t="s">
        <v>10</v>
      </c>
      <c r="F7" s="61"/>
      <c r="G7" s="61"/>
      <c r="H7" s="61"/>
      <c r="I7" s="61"/>
      <c r="J7" s="61"/>
      <c r="K7" s="61"/>
      <c r="L7" s="19"/>
      <c r="M7" s="30" t="str">
        <f t="shared" si="1"/>
        <v>Kreisliga ____</v>
      </c>
      <c r="N7" s="4"/>
      <c r="AE7" s="123"/>
      <c r="AF7" s="123"/>
      <c r="AG7" s="123"/>
      <c r="AH7" s="123"/>
      <c r="AI7" s="123"/>
      <c r="AJ7" s="123"/>
    </row>
    <row r="8" spans="1:36" ht="14.25" customHeight="1">
      <c r="A8" s="68"/>
      <c r="B8" s="69"/>
      <c r="C8" s="19"/>
      <c r="D8" s="31">
        <f t="shared" si="0"/>
        <v>0</v>
      </c>
      <c r="E8" s="61" t="s">
        <v>44</v>
      </c>
      <c r="F8" s="61"/>
      <c r="G8" s="61"/>
      <c r="H8" s="61"/>
      <c r="I8" s="61"/>
      <c r="J8" s="61"/>
      <c r="K8" s="61"/>
      <c r="L8" s="19"/>
      <c r="M8" s="30" t="str">
        <f t="shared" si="1"/>
        <v>Kreisklasse Stuttgart</v>
      </c>
      <c r="N8" s="64" t="s">
        <v>12</v>
      </c>
      <c r="O8" s="64"/>
      <c r="P8" s="78"/>
      <c r="Q8" s="78"/>
      <c r="R8" s="78"/>
      <c r="S8" s="78"/>
      <c r="T8" s="78"/>
      <c r="U8" s="78"/>
      <c r="W8" s="26" t="s">
        <v>13</v>
      </c>
      <c r="X8" s="29"/>
      <c r="Y8" s="7" t="s">
        <v>14</v>
      </c>
      <c r="Z8" s="63" t="s">
        <v>15</v>
      </c>
      <c r="AA8" s="63"/>
      <c r="AB8" s="29"/>
      <c r="AC8" s="23" t="s">
        <v>14</v>
      </c>
      <c r="AE8" s="123"/>
      <c r="AF8" s="123"/>
      <c r="AG8" s="123"/>
      <c r="AH8" s="123"/>
      <c r="AI8" s="123"/>
      <c r="AJ8" s="123"/>
    </row>
    <row r="9" spans="1:36" ht="14.25" customHeight="1">
      <c r="A9" s="90"/>
      <c r="B9" s="91"/>
      <c r="C9" s="20"/>
      <c r="D9" s="32">
        <f t="shared" si="0"/>
        <v>0</v>
      </c>
      <c r="E9" s="61" t="s">
        <v>40</v>
      </c>
      <c r="F9" s="61"/>
      <c r="G9" s="61"/>
      <c r="H9" s="61"/>
      <c r="I9" s="61"/>
      <c r="J9" s="61"/>
      <c r="K9" s="61"/>
      <c r="L9" s="40"/>
      <c r="M9" s="30" t="str">
        <f t="shared" si="1"/>
        <v>Freundschaftspiel</v>
      </c>
      <c r="AE9" s="123"/>
      <c r="AF9" s="123"/>
      <c r="AG9" s="123"/>
      <c r="AH9" s="123"/>
      <c r="AI9" s="123"/>
      <c r="AJ9" s="123"/>
    </row>
    <row r="10" spans="1:36" ht="21" customHeight="1" thickBot="1">
      <c r="A10" s="65" t="s">
        <v>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 t="s">
        <v>6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E10" s="124"/>
      <c r="AF10" s="123"/>
      <c r="AG10" s="123"/>
      <c r="AH10" s="123"/>
      <c r="AI10" s="123"/>
      <c r="AJ10" s="123"/>
    </row>
    <row r="11" spans="1:36" ht="14.25" customHeight="1">
      <c r="A11" s="17" t="s">
        <v>16</v>
      </c>
      <c r="B11" s="80" t="s">
        <v>17</v>
      </c>
      <c r="C11" s="82" t="s">
        <v>18</v>
      </c>
      <c r="D11" s="110"/>
      <c r="E11" s="110"/>
      <c r="F11" s="110"/>
      <c r="G11" s="110"/>
      <c r="H11" s="110"/>
      <c r="I11" s="110"/>
      <c r="J11" s="111"/>
      <c r="K11" s="115" t="s">
        <v>19</v>
      </c>
      <c r="L11" s="116"/>
      <c r="M11" s="117"/>
      <c r="N11" s="73" t="s">
        <v>20</v>
      </c>
      <c r="O11" s="73" t="s">
        <v>21</v>
      </c>
      <c r="P11" s="75" t="s">
        <v>22</v>
      </c>
      <c r="Q11" s="73" t="s">
        <v>23</v>
      </c>
      <c r="R11" s="66" t="s">
        <v>17</v>
      </c>
      <c r="S11" s="17" t="s">
        <v>16</v>
      </c>
      <c r="T11" s="80" t="s">
        <v>17</v>
      </c>
      <c r="U11" s="82" t="s">
        <v>18</v>
      </c>
      <c r="V11" s="83"/>
      <c r="W11" s="84"/>
      <c r="X11" s="88" t="s">
        <v>19</v>
      </c>
      <c r="Y11" s="73" t="s">
        <v>20</v>
      </c>
      <c r="Z11" s="73" t="s">
        <v>21</v>
      </c>
      <c r="AA11" s="75" t="s">
        <v>22</v>
      </c>
      <c r="AB11" s="73" t="s">
        <v>23</v>
      </c>
      <c r="AC11" s="66" t="s">
        <v>17</v>
      </c>
      <c r="AE11" s="123"/>
      <c r="AF11" s="123"/>
      <c r="AG11" s="123"/>
      <c r="AH11" s="123"/>
      <c r="AI11" s="123"/>
      <c r="AJ11" s="123"/>
    </row>
    <row r="12" spans="1:36" ht="14.25" customHeight="1">
      <c r="A12" s="18" t="s">
        <v>24</v>
      </c>
      <c r="B12" s="81"/>
      <c r="C12" s="112"/>
      <c r="D12" s="113"/>
      <c r="E12" s="113"/>
      <c r="F12" s="113"/>
      <c r="G12" s="113"/>
      <c r="H12" s="113"/>
      <c r="I12" s="113"/>
      <c r="J12" s="114"/>
      <c r="K12" s="118"/>
      <c r="L12" s="119"/>
      <c r="M12" s="120"/>
      <c r="N12" s="74"/>
      <c r="O12" s="74"/>
      <c r="P12" s="76"/>
      <c r="Q12" s="74"/>
      <c r="R12" s="67"/>
      <c r="S12" s="18" t="s">
        <v>24</v>
      </c>
      <c r="T12" s="81"/>
      <c r="U12" s="85"/>
      <c r="V12" s="86"/>
      <c r="W12" s="87"/>
      <c r="X12" s="89"/>
      <c r="Y12" s="74"/>
      <c r="Z12" s="74"/>
      <c r="AA12" s="76"/>
      <c r="AB12" s="74"/>
      <c r="AC12" s="67"/>
      <c r="AE12" s="123"/>
      <c r="AF12" s="123"/>
      <c r="AG12" s="123"/>
      <c r="AH12" s="123"/>
      <c r="AI12" s="123"/>
      <c r="AJ12" s="123"/>
    </row>
    <row r="13" spans="1:36" s="10" customFormat="1" ht="13.5" customHeight="1">
      <c r="A13" s="28"/>
      <c r="B13" s="41"/>
      <c r="C13" s="47"/>
      <c r="D13" s="48"/>
      <c r="E13" s="48"/>
      <c r="F13" s="48"/>
      <c r="G13" s="48"/>
      <c r="H13" s="48"/>
      <c r="I13" s="48"/>
      <c r="J13" s="49"/>
      <c r="K13" s="55"/>
      <c r="L13" s="56"/>
      <c r="M13" s="57"/>
      <c r="N13" s="41"/>
      <c r="O13" s="41"/>
      <c r="P13" s="41"/>
      <c r="Q13" s="43">
        <f>+N13+O13</f>
        <v>0</v>
      </c>
      <c r="R13" s="45"/>
      <c r="S13" s="28"/>
      <c r="T13" s="41"/>
      <c r="U13" s="47"/>
      <c r="V13" s="48"/>
      <c r="W13" s="49"/>
      <c r="X13" s="53"/>
      <c r="Y13" s="41"/>
      <c r="Z13" s="41"/>
      <c r="AA13" s="41"/>
      <c r="AB13" s="43">
        <f>+Y13+Z13</f>
        <v>0</v>
      </c>
      <c r="AC13" s="45"/>
      <c r="AE13" s="125"/>
      <c r="AF13" s="125"/>
      <c r="AG13" s="125"/>
      <c r="AH13" s="125"/>
      <c r="AI13" s="125"/>
      <c r="AJ13" s="125"/>
    </row>
    <row r="14" spans="1:36" s="10" customFormat="1" ht="13.5" customHeight="1">
      <c r="A14" s="21"/>
      <c r="B14" s="42"/>
      <c r="C14" s="50"/>
      <c r="D14" s="51"/>
      <c r="E14" s="51"/>
      <c r="F14" s="51"/>
      <c r="G14" s="51"/>
      <c r="H14" s="51"/>
      <c r="I14" s="51"/>
      <c r="J14" s="52"/>
      <c r="K14" s="58"/>
      <c r="L14" s="59"/>
      <c r="M14" s="60"/>
      <c r="N14" s="42"/>
      <c r="O14" s="42"/>
      <c r="P14" s="42"/>
      <c r="Q14" s="44"/>
      <c r="R14" s="46"/>
      <c r="S14" s="21"/>
      <c r="T14" s="42"/>
      <c r="U14" s="50"/>
      <c r="V14" s="51"/>
      <c r="W14" s="52"/>
      <c r="X14" s="54"/>
      <c r="Y14" s="42"/>
      <c r="Z14" s="42"/>
      <c r="AA14" s="42"/>
      <c r="AB14" s="44"/>
      <c r="AC14" s="46"/>
      <c r="AE14" s="125"/>
      <c r="AF14" s="125"/>
      <c r="AG14" s="125"/>
      <c r="AH14" s="125"/>
      <c r="AI14" s="125"/>
      <c r="AJ14" s="125"/>
    </row>
    <row r="15" spans="1:36" s="10" customFormat="1" ht="13.5" customHeight="1">
      <c r="A15" s="28"/>
      <c r="B15" s="41"/>
      <c r="C15" s="47"/>
      <c r="D15" s="48"/>
      <c r="E15" s="48"/>
      <c r="F15" s="48"/>
      <c r="G15" s="48"/>
      <c r="H15" s="48"/>
      <c r="I15" s="48"/>
      <c r="J15" s="49"/>
      <c r="K15" s="55"/>
      <c r="L15" s="56"/>
      <c r="M15" s="57"/>
      <c r="N15" s="41"/>
      <c r="O15" s="41"/>
      <c r="P15" s="41"/>
      <c r="Q15" s="43">
        <f>+N15+O15</f>
        <v>0</v>
      </c>
      <c r="R15" s="45"/>
      <c r="S15" s="28"/>
      <c r="T15" s="41"/>
      <c r="U15" s="47"/>
      <c r="V15" s="48"/>
      <c r="W15" s="49"/>
      <c r="X15" s="53"/>
      <c r="Y15" s="41"/>
      <c r="Z15" s="41"/>
      <c r="AA15" s="41"/>
      <c r="AB15" s="43">
        <f>+Y15+Z15</f>
        <v>0</v>
      </c>
      <c r="AC15" s="45"/>
      <c r="AE15" s="125"/>
      <c r="AF15" s="125"/>
      <c r="AG15" s="125"/>
      <c r="AH15" s="125"/>
      <c r="AI15" s="125"/>
      <c r="AJ15" s="125"/>
    </row>
    <row r="16" spans="1:36" s="10" customFormat="1" ht="13.5" customHeight="1">
      <c r="A16" s="21"/>
      <c r="B16" s="42"/>
      <c r="C16" s="50"/>
      <c r="D16" s="51"/>
      <c r="E16" s="51"/>
      <c r="F16" s="51"/>
      <c r="G16" s="51"/>
      <c r="H16" s="51"/>
      <c r="I16" s="51"/>
      <c r="J16" s="52"/>
      <c r="K16" s="58"/>
      <c r="L16" s="59"/>
      <c r="M16" s="60"/>
      <c r="N16" s="42"/>
      <c r="O16" s="42"/>
      <c r="P16" s="42"/>
      <c r="Q16" s="44"/>
      <c r="R16" s="46"/>
      <c r="S16" s="21"/>
      <c r="T16" s="42"/>
      <c r="U16" s="50"/>
      <c r="V16" s="51"/>
      <c r="W16" s="52"/>
      <c r="X16" s="54"/>
      <c r="Y16" s="42"/>
      <c r="Z16" s="42"/>
      <c r="AA16" s="42"/>
      <c r="AB16" s="44"/>
      <c r="AC16" s="46"/>
      <c r="AE16" s="125"/>
      <c r="AF16" s="125"/>
      <c r="AG16" s="125"/>
      <c r="AH16" s="125"/>
      <c r="AI16" s="125"/>
      <c r="AJ16" s="125"/>
    </row>
    <row r="17" spans="1:36" s="10" customFormat="1" ht="13.5" customHeight="1">
      <c r="A17" s="28"/>
      <c r="B17" s="41"/>
      <c r="C17" s="47"/>
      <c r="D17" s="48"/>
      <c r="E17" s="48"/>
      <c r="F17" s="48"/>
      <c r="G17" s="48"/>
      <c r="H17" s="48"/>
      <c r="I17" s="48"/>
      <c r="J17" s="49"/>
      <c r="K17" s="55"/>
      <c r="L17" s="56"/>
      <c r="M17" s="57"/>
      <c r="N17" s="41"/>
      <c r="O17" s="41"/>
      <c r="P17" s="41"/>
      <c r="Q17" s="43">
        <f>+N17+O17</f>
        <v>0</v>
      </c>
      <c r="R17" s="45"/>
      <c r="S17" s="28"/>
      <c r="T17" s="41"/>
      <c r="U17" s="47"/>
      <c r="V17" s="48"/>
      <c r="W17" s="49"/>
      <c r="X17" s="53"/>
      <c r="Y17" s="41"/>
      <c r="Z17" s="41"/>
      <c r="AA17" s="41"/>
      <c r="AB17" s="43">
        <f>+Y17+Z17</f>
        <v>0</v>
      </c>
      <c r="AC17" s="45"/>
      <c r="AE17" s="125"/>
      <c r="AF17" s="125"/>
      <c r="AG17" s="125"/>
      <c r="AH17" s="125"/>
      <c r="AI17" s="125"/>
      <c r="AJ17" s="125"/>
    </row>
    <row r="18" spans="1:36" s="10" customFormat="1" ht="13.5" customHeight="1">
      <c r="A18" s="21"/>
      <c r="B18" s="42"/>
      <c r="C18" s="50"/>
      <c r="D18" s="51"/>
      <c r="E18" s="51"/>
      <c r="F18" s="51"/>
      <c r="G18" s="51"/>
      <c r="H18" s="51"/>
      <c r="I18" s="51"/>
      <c r="J18" s="52"/>
      <c r="K18" s="58"/>
      <c r="L18" s="59"/>
      <c r="M18" s="60"/>
      <c r="N18" s="42"/>
      <c r="O18" s="42"/>
      <c r="P18" s="42"/>
      <c r="Q18" s="44"/>
      <c r="R18" s="46"/>
      <c r="S18" s="21"/>
      <c r="T18" s="42"/>
      <c r="U18" s="50"/>
      <c r="V18" s="51"/>
      <c r="W18" s="52"/>
      <c r="X18" s="54"/>
      <c r="Y18" s="42"/>
      <c r="Z18" s="42"/>
      <c r="AA18" s="42"/>
      <c r="AB18" s="44"/>
      <c r="AC18" s="46"/>
      <c r="AE18" s="125"/>
      <c r="AF18" s="125"/>
      <c r="AG18" s="125"/>
      <c r="AH18" s="125"/>
      <c r="AI18" s="125"/>
      <c r="AJ18" s="125"/>
    </row>
    <row r="19" spans="1:36" s="10" customFormat="1" ht="13.5" customHeight="1">
      <c r="A19" s="28"/>
      <c r="B19" s="41"/>
      <c r="C19" s="47"/>
      <c r="D19" s="48"/>
      <c r="E19" s="48"/>
      <c r="F19" s="48"/>
      <c r="G19" s="48"/>
      <c r="H19" s="48"/>
      <c r="I19" s="48"/>
      <c r="J19" s="49"/>
      <c r="K19" s="55"/>
      <c r="L19" s="56"/>
      <c r="M19" s="57"/>
      <c r="N19" s="41"/>
      <c r="O19" s="41"/>
      <c r="P19" s="41"/>
      <c r="Q19" s="43">
        <f>+N19+O19</f>
        <v>0</v>
      </c>
      <c r="R19" s="45"/>
      <c r="S19" s="28"/>
      <c r="T19" s="41"/>
      <c r="U19" s="47"/>
      <c r="V19" s="48"/>
      <c r="W19" s="49"/>
      <c r="X19" s="53"/>
      <c r="Y19" s="41"/>
      <c r="Z19" s="41"/>
      <c r="AA19" s="41"/>
      <c r="AB19" s="43">
        <f>+Y19+Z19</f>
        <v>0</v>
      </c>
      <c r="AC19" s="45"/>
      <c r="AE19" s="125"/>
      <c r="AF19" s="125"/>
      <c r="AG19" s="125"/>
      <c r="AH19" s="125"/>
      <c r="AI19" s="125"/>
      <c r="AJ19" s="125"/>
    </row>
    <row r="20" spans="1:36" s="10" customFormat="1" ht="13.5" customHeight="1">
      <c r="A20" s="21"/>
      <c r="B20" s="42"/>
      <c r="C20" s="50"/>
      <c r="D20" s="51"/>
      <c r="E20" s="51"/>
      <c r="F20" s="51"/>
      <c r="G20" s="51"/>
      <c r="H20" s="51"/>
      <c r="I20" s="51"/>
      <c r="J20" s="52"/>
      <c r="K20" s="58"/>
      <c r="L20" s="59"/>
      <c r="M20" s="60"/>
      <c r="N20" s="42"/>
      <c r="O20" s="42"/>
      <c r="P20" s="42"/>
      <c r="Q20" s="44"/>
      <c r="R20" s="46"/>
      <c r="S20" s="21"/>
      <c r="T20" s="42"/>
      <c r="U20" s="50"/>
      <c r="V20" s="51"/>
      <c r="W20" s="52"/>
      <c r="X20" s="54"/>
      <c r="Y20" s="42"/>
      <c r="Z20" s="42"/>
      <c r="AA20" s="42"/>
      <c r="AB20" s="44"/>
      <c r="AC20" s="46"/>
      <c r="AE20" s="125"/>
      <c r="AF20" s="125"/>
      <c r="AG20" s="125"/>
      <c r="AH20" s="125"/>
      <c r="AI20" s="125"/>
      <c r="AJ20" s="125"/>
    </row>
    <row r="21" spans="1:36" s="10" customFormat="1" ht="13.5" customHeight="1">
      <c r="A21" s="28"/>
      <c r="B21" s="41"/>
      <c r="C21" s="47"/>
      <c r="D21" s="48"/>
      <c r="E21" s="48"/>
      <c r="F21" s="48"/>
      <c r="G21" s="48"/>
      <c r="H21" s="48"/>
      <c r="I21" s="48"/>
      <c r="J21" s="49"/>
      <c r="K21" s="55"/>
      <c r="L21" s="56"/>
      <c r="M21" s="57"/>
      <c r="N21" s="41"/>
      <c r="O21" s="41"/>
      <c r="P21" s="41"/>
      <c r="Q21" s="43">
        <f>+N21+O21</f>
        <v>0</v>
      </c>
      <c r="R21" s="45"/>
      <c r="S21" s="28"/>
      <c r="T21" s="41"/>
      <c r="U21" s="47"/>
      <c r="V21" s="48"/>
      <c r="W21" s="49"/>
      <c r="X21" s="53"/>
      <c r="Y21" s="41"/>
      <c r="Z21" s="41"/>
      <c r="AA21" s="41"/>
      <c r="AB21" s="43">
        <f>+Y21+Z21</f>
        <v>0</v>
      </c>
      <c r="AC21" s="45"/>
      <c r="AE21" s="125"/>
      <c r="AF21" s="125"/>
      <c r="AG21" s="125"/>
      <c r="AH21" s="125"/>
      <c r="AI21" s="125"/>
      <c r="AJ21" s="125"/>
    </row>
    <row r="22" spans="1:36" s="10" customFormat="1" ht="13.5" customHeight="1">
      <c r="A22" s="21"/>
      <c r="B22" s="42"/>
      <c r="C22" s="50"/>
      <c r="D22" s="51"/>
      <c r="E22" s="51"/>
      <c r="F22" s="51"/>
      <c r="G22" s="51"/>
      <c r="H22" s="51"/>
      <c r="I22" s="51"/>
      <c r="J22" s="52"/>
      <c r="K22" s="58"/>
      <c r="L22" s="59"/>
      <c r="M22" s="60"/>
      <c r="N22" s="42"/>
      <c r="O22" s="42"/>
      <c r="P22" s="42"/>
      <c r="Q22" s="44"/>
      <c r="R22" s="46"/>
      <c r="S22" s="21"/>
      <c r="T22" s="42"/>
      <c r="U22" s="50"/>
      <c r="V22" s="51"/>
      <c r="W22" s="52"/>
      <c r="X22" s="54"/>
      <c r="Y22" s="42"/>
      <c r="Z22" s="42"/>
      <c r="AA22" s="42"/>
      <c r="AB22" s="44"/>
      <c r="AC22" s="46"/>
      <c r="AE22" s="125"/>
      <c r="AF22" s="125"/>
      <c r="AG22" s="125"/>
      <c r="AH22" s="125"/>
      <c r="AI22" s="125"/>
      <c r="AJ22" s="125"/>
    </row>
    <row r="23" spans="1:36" s="10" customFormat="1" ht="13.5" customHeight="1">
      <c r="A23" s="28"/>
      <c r="B23" s="41"/>
      <c r="C23" s="47"/>
      <c r="D23" s="48"/>
      <c r="E23" s="48"/>
      <c r="F23" s="48"/>
      <c r="G23" s="48"/>
      <c r="H23" s="48"/>
      <c r="I23" s="48"/>
      <c r="J23" s="49"/>
      <c r="K23" s="55"/>
      <c r="L23" s="56"/>
      <c r="M23" s="57"/>
      <c r="N23" s="41"/>
      <c r="O23" s="41"/>
      <c r="P23" s="41"/>
      <c r="Q23" s="43">
        <f>+N23+O23</f>
        <v>0</v>
      </c>
      <c r="R23" s="45"/>
      <c r="S23" s="28"/>
      <c r="T23" s="41"/>
      <c r="U23" s="47"/>
      <c r="V23" s="48"/>
      <c r="W23" s="49"/>
      <c r="X23" s="53"/>
      <c r="Y23" s="41"/>
      <c r="Z23" s="41"/>
      <c r="AA23" s="41"/>
      <c r="AB23" s="43">
        <f>+Y23+Z23</f>
        <v>0</v>
      </c>
      <c r="AC23" s="45"/>
      <c r="AE23" s="125"/>
      <c r="AF23" s="125"/>
      <c r="AG23" s="125"/>
      <c r="AH23" s="125"/>
      <c r="AI23" s="125"/>
      <c r="AJ23" s="125"/>
    </row>
    <row r="24" spans="1:36" s="10" customFormat="1" ht="13.5" customHeight="1">
      <c r="A24" s="21"/>
      <c r="B24" s="42"/>
      <c r="C24" s="50"/>
      <c r="D24" s="51"/>
      <c r="E24" s="51"/>
      <c r="F24" s="51"/>
      <c r="G24" s="51"/>
      <c r="H24" s="51"/>
      <c r="I24" s="51"/>
      <c r="J24" s="52"/>
      <c r="K24" s="58"/>
      <c r="L24" s="59"/>
      <c r="M24" s="60"/>
      <c r="N24" s="42"/>
      <c r="O24" s="42"/>
      <c r="P24" s="42"/>
      <c r="Q24" s="44"/>
      <c r="R24" s="46"/>
      <c r="S24" s="21"/>
      <c r="T24" s="42"/>
      <c r="U24" s="50"/>
      <c r="V24" s="51"/>
      <c r="W24" s="52"/>
      <c r="X24" s="54"/>
      <c r="Y24" s="42"/>
      <c r="Z24" s="42"/>
      <c r="AA24" s="42"/>
      <c r="AB24" s="44"/>
      <c r="AC24" s="46"/>
      <c r="AE24" s="125"/>
      <c r="AF24" s="125"/>
      <c r="AG24" s="125"/>
      <c r="AH24" s="125"/>
      <c r="AI24" s="125"/>
      <c r="AJ24" s="125"/>
    </row>
    <row r="25" spans="1:36" s="10" customFormat="1" ht="13.5" customHeight="1">
      <c r="A25" s="28"/>
      <c r="B25" s="41"/>
      <c r="C25" s="47"/>
      <c r="D25" s="48"/>
      <c r="E25" s="48"/>
      <c r="F25" s="48"/>
      <c r="G25" s="48"/>
      <c r="H25" s="48"/>
      <c r="I25" s="48"/>
      <c r="J25" s="49"/>
      <c r="K25" s="55"/>
      <c r="L25" s="56"/>
      <c r="M25" s="57"/>
      <c r="N25" s="41"/>
      <c r="O25" s="41"/>
      <c r="P25" s="41"/>
      <c r="Q25" s="43">
        <f>+N25+O25</f>
        <v>0</v>
      </c>
      <c r="R25" s="45"/>
      <c r="S25" s="28"/>
      <c r="T25" s="41"/>
      <c r="U25" s="47"/>
      <c r="V25" s="48"/>
      <c r="W25" s="49"/>
      <c r="X25" s="53"/>
      <c r="Y25" s="41"/>
      <c r="Z25" s="41"/>
      <c r="AA25" s="41"/>
      <c r="AB25" s="43">
        <f>+Y25+Z25</f>
        <v>0</v>
      </c>
      <c r="AC25" s="45"/>
      <c r="AE25" s="125"/>
      <c r="AF25" s="125"/>
      <c r="AG25" s="125"/>
      <c r="AH25" s="125"/>
      <c r="AI25" s="125"/>
      <c r="AJ25" s="125"/>
    </row>
    <row r="26" spans="1:36" s="10" customFormat="1" ht="13.5" customHeight="1">
      <c r="A26" s="21"/>
      <c r="B26" s="42"/>
      <c r="C26" s="50"/>
      <c r="D26" s="51"/>
      <c r="E26" s="51"/>
      <c r="F26" s="51"/>
      <c r="G26" s="51"/>
      <c r="H26" s="51"/>
      <c r="I26" s="51"/>
      <c r="J26" s="52"/>
      <c r="K26" s="58"/>
      <c r="L26" s="59"/>
      <c r="M26" s="60"/>
      <c r="N26" s="42"/>
      <c r="O26" s="42"/>
      <c r="P26" s="42"/>
      <c r="Q26" s="44"/>
      <c r="R26" s="46"/>
      <c r="S26" s="21"/>
      <c r="T26" s="42"/>
      <c r="U26" s="50"/>
      <c r="V26" s="51"/>
      <c r="W26" s="52"/>
      <c r="X26" s="54"/>
      <c r="Y26" s="42"/>
      <c r="Z26" s="42"/>
      <c r="AA26" s="42"/>
      <c r="AB26" s="44"/>
      <c r="AC26" s="46"/>
      <c r="AE26" s="125"/>
      <c r="AF26" s="125"/>
      <c r="AG26" s="125"/>
      <c r="AH26" s="125"/>
      <c r="AI26" s="125"/>
      <c r="AJ26" s="125"/>
    </row>
    <row r="27" spans="1:36" s="10" customFormat="1" ht="13.5" customHeight="1">
      <c r="A27" s="28"/>
      <c r="B27" s="41"/>
      <c r="C27" s="47"/>
      <c r="D27" s="48"/>
      <c r="E27" s="48"/>
      <c r="F27" s="48"/>
      <c r="G27" s="48"/>
      <c r="H27" s="48"/>
      <c r="I27" s="48"/>
      <c r="J27" s="49"/>
      <c r="K27" s="55"/>
      <c r="L27" s="56"/>
      <c r="M27" s="57"/>
      <c r="N27" s="41"/>
      <c r="O27" s="41"/>
      <c r="P27" s="41"/>
      <c r="Q27" s="43">
        <f>+N27+O27</f>
        <v>0</v>
      </c>
      <c r="R27" s="45"/>
      <c r="S27" s="28"/>
      <c r="T27" s="41"/>
      <c r="U27" s="47"/>
      <c r="V27" s="48"/>
      <c r="W27" s="49"/>
      <c r="X27" s="53"/>
      <c r="Y27" s="41"/>
      <c r="Z27" s="41"/>
      <c r="AA27" s="41"/>
      <c r="AB27" s="43">
        <f>+Y27+Z27</f>
        <v>0</v>
      </c>
      <c r="AC27" s="45"/>
      <c r="AE27" s="125"/>
      <c r="AF27" s="125"/>
      <c r="AG27" s="125"/>
      <c r="AH27" s="125"/>
      <c r="AI27" s="125"/>
      <c r="AJ27" s="125"/>
    </row>
    <row r="28" spans="1:29" s="10" customFormat="1" ht="13.5" customHeight="1" thickBot="1">
      <c r="A28" s="22"/>
      <c r="B28" s="95"/>
      <c r="C28" s="96"/>
      <c r="D28" s="97"/>
      <c r="E28" s="97"/>
      <c r="F28" s="97"/>
      <c r="G28" s="97"/>
      <c r="H28" s="97"/>
      <c r="I28" s="97"/>
      <c r="J28" s="98"/>
      <c r="K28" s="107"/>
      <c r="L28" s="108"/>
      <c r="M28" s="109"/>
      <c r="N28" s="95"/>
      <c r="O28" s="95"/>
      <c r="P28" s="95"/>
      <c r="Q28" s="104"/>
      <c r="R28" s="105"/>
      <c r="S28" s="22"/>
      <c r="T28" s="95"/>
      <c r="U28" s="96"/>
      <c r="V28" s="97"/>
      <c r="W28" s="98"/>
      <c r="X28" s="99"/>
      <c r="Y28" s="95"/>
      <c r="Z28" s="95"/>
      <c r="AA28" s="95"/>
      <c r="AB28" s="104"/>
      <c r="AC28" s="105"/>
    </row>
    <row r="29" spans="1:29" s="10" customFormat="1" ht="14.2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3"/>
      <c r="L29" s="13"/>
      <c r="M29" s="15" t="s">
        <v>25</v>
      </c>
      <c r="N29" s="93">
        <f>SUM(N13:N28)</f>
        <v>0</v>
      </c>
      <c r="O29" s="93">
        <f>SUM(O13:O28)</f>
        <v>0</v>
      </c>
      <c r="P29" s="93">
        <f>SUM(P13:P28)</f>
        <v>0</v>
      </c>
      <c r="Q29" s="100">
        <f>SUM(Q13:Q28)</f>
        <v>0</v>
      </c>
      <c r="R29" s="101"/>
      <c r="S29" s="12"/>
      <c r="T29" s="62" t="str">
        <f>IF(Q29&gt;AB29,"+","-")</f>
        <v>-</v>
      </c>
      <c r="U29" s="62">
        <f>IF(AB29&gt;Q29,AB29-Q29,Q29-AB29)</f>
        <v>0</v>
      </c>
      <c r="V29" s="62" t="str">
        <f>IF(Q29&lt;AB29,"+","-")</f>
        <v>-</v>
      </c>
      <c r="W29" s="14"/>
      <c r="X29" s="15" t="s">
        <v>25</v>
      </c>
      <c r="Y29" s="93">
        <f>SUM(Y13:Y28)</f>
        <v>0</v>
      </c>
      <c r="Z29" s="93">
        <f>SUM(Z13:Z28)</f>
        <v>0</v>
      </c>
      <c r="AA29" s="93">
        <f>SUM(AA13:AA28)</f>
        <v>0</v>
      </c>
      <c r="AB29" s="100">
        <f>SUM(AB13:AB28)</f>
        <v>0</v>
      </c>
      <c r="AC29" s="101"/>
    </row>
    <row r="30" spans="1:29" ht="14.25" customHeight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6" t="s">
        <v>26</v>
      </c>
      <c r="N30" s="94"/>
      <c r="O30" s="94"/>
      <c r="P30" s="94"/>
      <c r="Q30" s="102"/>
      <c r="R30" s="103"/>
      <c r="S30" s="11"/>
      <c r="T30" s="62"/>
      <c r="U30" s="62"/>
      <c r="V30" s="62"/>
      <c r="W30" s="11"/>
      <c r="X30" s="16" t="s">
        <v>26</v>
      </c>
      <c r="Y30" s="94"/>
      <c r="Z30" s="94"/>
      <c r="AA30" s="94"/>
      <c r="AB30" s="102"/>
      <c r="AC30" s="103"/>
    </row>
    <row r="31" spans="7:9" ht="12.75">
      <c r="G31" s="5" t="s">
        <v>27</v>
      </c>
      <c r="I31" s="5" t="s">
        <v>28</v>
      </c>
    </row>
    <row r="32" spans="1:29" ht="14.25" customHeight="1">
      <c r="A32" s="24" t="s">
        <v>29</v>
      </c>
      <c r="B32" s="24"/>
      <c r="C32" s="24"/>
      <c r="D32" s="24"/>
      <c r="E32" s="24"/>
      <c r="F32" s="25"/>
      <c r="G32" s="19"/>
      <c r="H32" s="5"/>
      <c r="I32" s="19"/>
      <c r="K32" s="24" t="s">
        <v>30</v>
      </c>
      <c r="L32" s="24"/>
      <c r="M32" s="24"/>
      <c r="N32" s="24"/>
      <c r="O32" s="70"/>
      <c r="P32" s="70"/>
      <c r="Q32" s="70"/>
      <c r="R32" s="70"/>
      <c r="S32" s="70"/>
      <c r="T32" s="70"/>
      <c r="U32" s="70"/>
      <c r="W32" s="7" t="s">
        <v>31</v>
      </c>
      <c r="X32" s="24" t="s">
        <v>32</v>
      </c>
      <c r="Y32" s="24"/>
      <c r="Z32" s="3"/>
      <c r="AA32" s="3"/>
      <c r="AB32" s="3"/>
      <c r="AC32" s="3"/>
    </row>
    <row r="33" spans="1:25" ht="14.25" customHeight="1">
      <c r="A33" s="24" t="s">
        <v>33</v>
      </c>
      <c r="B33" s="24"/>
      <c r="C33" s="24"/>
      <c r="D33" s="24"/>
      <c r="E33" s="24"/>
      <c r="F33" s="25"/>
      <c r="G33" s="19"/>
      <c r="H33" s="5"/>
      <c r="I33" s="19"/>
      <c r="K33" s="8"/>
      <c r="L33" s="8"/>
      <c r="M33" s="8"/>
      <c r="N33" s="8"/>
      <c r="O33" s="8"/>
      <c r="P33" s="8"/>
      <c r="Q33" s="8"/>
      <c r="R33" s="8"/>
      <c r="S33" s="8"/>
      <c r="T33" s="8"/>
      <c r="W33" s="7"/>
      <c r="X33" s="7"/>
      <c r="Y33" s="7"/>
    </row>
    <row r="34" spans="1:29" ht="14.25" customHeight="1">
      <c r="A34" s="24" t="s">
        <v>34</v>
      </c>
      <c r="B34" s="24"/>
      <c r="C34" s="24"/>
      <c r="D34" s="24"/>
      <c r="E34" s="24"/>
      <c r="F34" s="25"/>
      <c r="G34" s="19"/>
      <c r="H34" s="5"/>
      <c r="I34" s="1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W34" s="7"/>
      <c r="X34" s="24" t="s">
        <v>35</v>
      </c>
      <c r="Y34" s="24"/>
      <c r="Z34" s="3"/>
      <c r="AA34" s="3"/>
      <c r="AB34" s="3"/>
      <c r="AC34" s="3"/>
    </row>
    <row r="35" spans="1:25" ht="14.25" customHeight="1">
      <c r="A35" s="24" t="s">
        <v>36</v>
      </c>
      <c r="B35" s="24"/>
      <c r="C35" s="24"/>
      <c r="D35" s="24"/>
      <c r="E35" s="24"/>
      <c r="F35" s="25"/>
      <c r="G35" s="19"/>
      <c r="H35" s="5"/>
      <c r="I35" s="19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W35" s="7"/>
      <c r="X35" s="7"/>
      <c r="Y35" s="7"/>
    </row>
    <row r="36" spans="1:29" ht="14.25" customHeight="1">
      <c r="A36" s="24" t="s">
        <v>37</v>
      </c>
      <c r="B36" s="24"/>
      <c r="C36" s="24"/>
      <c r="D36" s="24"/>
      <c r="E36" s="24"/>
      <c r="F36" s="25"/>
      <c r="G36" s="19"/>
      <c r="H36" s="5"/>
      <c r="I36" s="19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W36" s="7"/>
      <c r="X36" s="24" t="s">
        <v>38</v>
      </c>
      <c r="Y36" s="24"/>
      <c r="Z36" s="70"/>
      <c r="AA36" s="70"/>
      <c r="AB36" s="70"/>
      <c r="AC36" s="70"/>
    </row>
    <row r="37" spans="11:25" ht="12.75"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W37" s="7"/>
      <c r="X37" s="7"/>
      <c r="Y37" s="7"/>
    </row>
    <row r="38" spans="11:29" ht="12.75"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W38" s="7" t="s">
        <v>39</v>
      </c>
      <c r="X38" s="70"/>
      <c r="Y38" s="70"/>
      <c r="Z38" s="70"/>
      <c r="AA38" s="70"/>
      <c r="AB38" s="70"/>
      <c r="AC38" s="70"/>
    </row>
    <row r="42" spans="1:4" ht="12.75">
      <c r="A42" s="35"/>
      <c r="D42" s="34"/>
    </row>
  </sheetData>
  <mergeCells count="190">
    <mergeCell ref="B11:B12"/>
    <mergeCell ref="C11:J12"/>
    <mergeCell ref="K11:M12"/>
    <mergeCell ref="N11:N12"/>
    <mergeCell ref="O11:O12"/>
    <mergeCell ref="P11:P12"/>
    <mergeCell ref="Q11:Q12"/>
    <mergeCell ref="R11:R12"/>
    <mergeCell ref="B13:B14"/>
    <mergeCell ref="C13:J14"/>
    <mergeCell ref="K13:M14"/>
    <mergeCell ref="N13:N14"/>
    <mergeCell ref="O13:O14"/>
    <mergeCell ref="P13:P14"/>
    <mergeCell ref="Q13:Q14"/>
    <mergeCell ref="R13:R14"/>
    <mergeCell ref="B15:B16"/>
    <mergeCell ref="C15:J16"/>
    <mergeCell ref="K15:M16"/>
    <mergeCell ref="N15:N16"/>
    <mergeCell ref="O15:O16"/>
    <mergeCell ref="P15:P16"/>
    <mergeCell ref="Q15:Q16"/>
    <mergeCell ref="R15:R16"/>
    <mergeCell ref="B19:B20"/>
    <mergeCell ref="C19:J20"/>
    <mergeCell ref="K19:M20"/>
    <mergeCell ref="N19:N20"/>
    <mergeCell ref="O19:O20"/>
    <mergeCell ref="P19:P20"/>
    <mergeCell ref="Q19:Q20"/>
    <mergeCell ref="R19:R20"/>
    <mergeCell ref="B21:B22"/>
    <mergeCell ref="C21:J22"/>
    <mergeCell ref="K21:M22"/>
    <mergeCell ref="N21:N22"/>
    <mergeCell ref="O21:O22"/>
    <mergeCell ref="P21:P22"/>
    <mergeCell ref="Q21:Q22"/>
    <mergeCell ref="R21:R22"/>
    <mergeCell ref="B23:B24"/>
    <mergeCell ref="C23:J24"/>
    <mergeCell ref="K23:M24"/>
    <mergeCell ref="N23:N24"/>
    <mergeCell ref="O23:O24"/>
    <mergeCell ref="P23:P24"/>
    <mergeCell ref="Q23:Q24"/>
    <mergeCell ref="R23:R24"/>
    <mergeCell ref="B25:B26"/>
    <mergeCell ref="C25:J26"/>
    <mergeCell ref="K25:M26"/>
    <mergeCell ref="N25:N26"/>
    <mergeCell ref="O25:O26"/>
    <mergeCell ref="P25:P26"/>
    <mergeCell ref="Q25:Q26"/>
    <mergeCell ref="R25:R26"/>
    <mergeCell ref="B27:B28"/>
    <mergeCell ref="C27:J28"/>
    <mergeCell ref="K27:M28"/>
    <mergeCell ref="N27:N28"/>
    <mergeCell ref="O27:O28"/>
    <mergeCell ref="P27:P28"/>
    <mergeCell ref="Q27:Q28"/>
    <mergeCell ref="R27:R28"/>
    <mergeCell ref="N29:N30"/>
    <mergeCell ref="O29:O30"/>
    <mergeCell ref="P29:P30"/>
    <mergeCell ref="Q29:R30"/>
    <mergeCell ref="O32:U32"/>
    <mergeCell ref="K34:U34"/>
    <mergeCell ref="K36:U36"/>
    <mergeCell ref="K38:U38"/>
    <mergeCell ref="K35:U35"/>
    <mergeCell ref="Z36:AC36"/>
    <mergeCell ref="T13:T14"/>
    <mergeCell ref="U13:W14"/>
    <mergeCell ref="X13:X14"/>
    <mergeCell ref="Y13:Y14"/>
    <mergeCell ref="Z13:Z14"/>
    <mergeCell ref="AA13:AA14"/>
    <mergeCell ref="AB13:AB14"/>
    <mergeCell ref="AC13:AC14"/>
    <mergeCell ref="T15:T16"/>
    <mergeCell ref="U15:W16"/>
    <mergeCell ref="X15:X16"/>
    <mergeCell ref="Y15:Y16"/>
    <mergeCell ref="Z15:Z16"/>
    <mergeCell ref="AA15:AA16"/>
    <mergeCell ref="AB15:AB16"/>
    <mergeCell ref="AC15:AC16"/>
    <mergeCell ref="T19:T20"/>
    <mergeCell ref="U19:W20"/>
    <mergeCell ref="X19:X20"/>
    <mergeCell ref="Y19:Y20"/>
    <mergeCell ref="Z19:Z20"/>
    <mergeCell ref="AA19:AA20"/>
    <mergeCell ref="AB19:AB20"/>
    <mergeCell ref="AC19:AC20"/>
    <mergeCell ref="T21:T22"/>
    <mergeCell ref="U21:W22"/>
    <mergeCell ref="X21:X22"/>
    <mergeCell ref="Y21:Y22"/>
    <mergeCell ref="Z21:Z22"/>
    <mergeCell ref="AA21:AA22"/>
    <mergeCell ref="AB21:AB22"/>
    <mergeCell ref="AC21:AC22"/>
    <mergeCell ref="AB23:AB24"/>
    <mergeCell ref="AC23:AC24"/>
    <mergeCell ref="T23:T24"/>
    <mergeCell ref="U23:W24"/>
    <mergeCell ref="X23:X24"/>
    <mergeCell ref="Y23:Y24"/>
    <mergeCell ref="X25:X26"/>
    <mergeCell ref="Y25:Y26"/>
    <mergeCell ref="Z23:Z24"/>
    <mergeCell ref="AA23:AA24"/>
    <mergeCell ref="Z25:Z26"/>
    <mergeCell ref="AA25:AA26"/>
    <mergeCell ref="AB25:AB26"/>
    <mergeCell ref="AC25:AC26"/>
    <mergeCell ref="Z29:Z30"/>
    <mergeCell ref="AA29:AA30"/>
    <mergeCell ref="AB29:AC30"/>
    <mergeCell ref="Z27:Z28"/>
    <mergeCell ref="AA27:AA28"/>
    <mergeCell ref="AB27:AB28"/>
    <mergeCell ref="AC27:AC28"/>
    <mergeCell ref="P8:U8"/>
    <mergeCell ref="Q4:U4"/>
    <mergeCell ref="O6:U6"/>
    <mergeCell ref="Y29:Y30"/>
    <mergeCell ref="T27:T28"/>
    <mergeCell ref="U27:W28"/>
    <mergeCell ref="X27:X28"/>
    <mergeCell ref="Y27:Y28"/>
    <mergeCell ref="T25:T26"/>
    <mergeCell ref="U25:W26"/>
    <mergeCell ref="A1:F1"/>
    <mergeCell ref="T11:T12"/>
    <mergeCell ref="U11:W12"/>
    <mergeCell ref="X11:X12"/>
    <mergeCell ref="A3:B3"/>
    <mergeCell ref="A4:B4"/>
    <mergeCell ref="A5:B5"/>
    <mergeCell ref="A6:B6"/>
    <mergeCell ref="A9:B9"/>
    <mergeCell ref="G1:W1"/>
    <mergeCell ref="X38:AC38"/>
    <mergeCell ref="V29:V30"/>
    <mergeCell ref="U29:U30"/>
    <mergeCell ref="Y1:AC1"/>
    <mergeCell ref="Y11:Y12"/>
    <mergeCell ref="Z11:Z12"/>
    <mergeCell ref="AA11:AA12"/>
    <mergeCell ref="AB11:AB12"/>
    <mergeCell ref="X6:AC6"/>
    <mergeCell ref="Y4:AC4"/>
    <mergeCell ref="T29:T30"/>
    <mergeCell ref="Z8:AA8"/>
    <mergeCell ref="W4:X4"/>
    <mergeCell ref="N4:P4"/>
    <mergeCell ref="N8:O8"/>
    <mergeCell ref="A10:R10"/>
    <mergeCell ref="S10:AC10"/>
    <mergeCell ref="AC11:AC12"/>
    <mergeCell ref="A7:B7"/>
    <mergeCell ref="A8:B8"/>
    <mergeCell ref="E7:K7"/>
    <mergeCell ref="E8:K8"/>
    <mergeCell ref="E9:K9"/>
    <mergeCell ref="E3:K3"/>
    <mergeCell ref="E4:K4"/>
    <mergeCell ref="E5:K5"/>
    <mergeCell ref="E6:K6"/>
    <mergeCell ref="B17:B18"/>
    <mergeCell ref="C17:J18"/>
    <mergeCell ref="K17:M18"/>
    <mergeCell ref="N17:N18"/>
    <mergeCell ref="O17:O18"/>
    <mergeCell ref="P17:P18"/>
    <mergeCell ref="Q17:Q18"/>
    <mergeCell ref="R17:R18"/>
    <mergeCell ref="T17:T18"/>
    <mergeCell ref="U17:W18"/>
    <mergeCell ref="X17:X18"/>
    <mergeCell ref="Y17:Y18"/>
    <mergeCell ref="Z17:Z18"/>
    <mergeCell ref="AA17:AA18"/>
    <mergeCell ref="AB17:AB18"/>
    <mergeCell ref="AC17:AC18"/>
  </mergeCells>
  <printOptions horizontalCentered="1" verticalCentered="1"/>
  <pageMargins left="0" right="0" top="0" bottom="0" header="0" footer="0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177"/>
  <sheetViews>
    <sheetView workbookViewId="0" topLeftCell="A1">
      <selection activeCell="B1" sqref="B1:D1"/>
    </sheetView>
  </sheetViews>
  <sheetFormatPr defaultColWidth="11.421875" defaultRowHeight="12.75"/>
  <cols>
    <col min="2" max="2" width="18.421875" style="0" customWidth="1"/>
    <col min="3" max="3" width="11.421875" style="36" customWidth="1"/>
    <col min="4" max="4" width="22.8515625" style="0" customWidth="1"/>
  </cols>
  <sheetData>
    <row r="1" spans="1:4" ht="12.75">
      <c r="A1" t="s">
        <v>45</v>
      </c>
      <c r="B1" s="121" t="s">
        <v>70</v>
      </c>
      <c r="C1" s="122"/>
      <c r="D1" s="122"/>
    </row>
    <row r="3" spans="1:6" ht="12.75">
      <c r="A3">
        <v>0</v>
      </c>
      <c r="B3" t="s">
        <v>46</v>
      </c>
      <c r="C3" s="36">
        <f>Spielbericht!C2</f>
        <v>0</v>
      </c>
      <c r="D3" t="str">
        <f aca="true" t="shared" si="0" ref="D3:D11">CONCATENATE("v",A3,"=",C3)</f>
        <v>v0=0</v>
      </c>
      <c r="F3" t="str">
        <f>CONCATENATE(B1,"?",D3)</f>
        <v>http://www.wkbv-aktiv.de/PHP/Empfang.php?v0=0</v>
      </c>
    </row>
    <row r="4" spans="1:6" ht="12.75">
      <c r="A4">
        <v>1</v>
      </c>
      <c r="B4" t="s">
        <v>47</v>
      </c>
      <c r="C4" s="36">
        <f>Spielbericht!L2</f>
        <v>0</v>
      </c>
      <c r="D4" t="str">
        <f t="shared" si="0"/>
        <v>v1=0</v>
      </c>
      <c r="F4" t="str">
        <f aca="true" t="shared" si="1" ref="F4:F11">CONCATENATE(F3,"&amp;",D4)</f>
        <v>http://www.wkbv-aktiv.de/PHP/Empfang.php?v0=0&amp;v1=0</v>
      </c>
    </row>
    <row r="5" spans="1:6" ht="12.75">
      <c r="A5">
        <v>2</v>
      </c>
      <c r="B5" t="s">
        <v>48</v>
      </c>
      <c r="C5" s="37" t="str">
        <f>CONCATENATE(YEAR(Spielbericht!X6),"-",MONTH(Spielbericht!X6),"-",DAY(Spielbericht!X6))</f>
        <v>1900-1-0</v>
      </c>
      <c r="D5" t="str">
        <f t="shared" si="0"/>
        <v>v2=1900-1-0</v>
      </c>
      <c r="F5" t="str">
        <f t="shared" si="1"/>
        <v>http://www.wkbv-aktiv.de/PHP/Empfang.php?v0=0&amp;v1=0&amp;v2=1900-1-0</v>
      </c>
    </row>
    <row r="6" spans="1:6" ht="12.75">
      <c r="A6">
        <v>3</v>
      </c>
      <c r="B6" t="s">
        <v>49</v>
      </c>
      <c r="C6" s="38">
        <f>Spielbericht!X8</f>
        <v>0</v>
      </c>
      <c r="D6" t="str">
        <f t="shared" si="0"/>
        <v>v3=0</v>
      </c>
      <c r="F6" t="str">
        <f t="shared" si="1"/>
        <v>http://www.wkbv-aktiv.de/PHP/Empfang.php?v0=0&amp;v1=0&amp;v2=1900-1-0&amp;v3=0</v>
      </c>
    </row>
    <row r="7" spans="1:6" ht="12.75">
      <c r="A7">
        <v>4</v>
      </c>
      <c r="B7" t="s">
        <v>50</v>
      </c>
      <c r="C7" s="38">
        <f>Spielbericht!AB8</f>
        <v>0</v>
      </c>
      <c r="D7" t="str">
        <f t="shared" si="0"/>
        <v>v4=0</v>
      </c>
      <c r="F7" t="str">
        <f t="shared" si="1"/>
        <v>http://www.wkbv-aktiv.de/PHP/Empfang.php?v0=0&amp;v1=0&amp;v2=1900-1-0&amp;v3=0&amp;v4=0</v>
      </c>
    </row>
    <row r="8" spans="1:6" ht="12.75">
      <c r="A8">
        <v>5</v>
      </c>
      <c r="B8" t="s">
        <v>51</v>
      </c>
      <c r="C8" s="36">
        <f>Spielbericht!O6</f>
        <v>0</v>
      </c>
      <c r="D8" t="str">
        <f t="shared" si="0"/>
        <v>v5=0</v>
      </c>
      <c r="F8" t="str">
        <f t="shared" si="1"/>
        <v>http://www.wkbv-aktiv.de/PHP/Empfang.php?v0=0&amp;v1=0&amp;v2=1900-1-0&amp;v3=0&amp;v4=0&amp;v5=0</v>
      </c>
    </row>
    <row r="9" spans="1:6" ht="12.75">
      <c r="A9">
        <v>6</v>
      </c>
      <c r="B9" t="s">
        <v>52</v>
      </c>
      <c r="C9" s="36">
        <f>Spielbericht!P8</f>
        <v>0</v>
      </c>
      <c r="D9" t="str">
        <f t="shared" si="0"/>
        <v>v6=0</v>
      </c>
      <c r="F9" t="str">
        <f t="shared" si="1"/>
        <v>http://www.wkbv-aktiv.de/PHP/Empfang.php?v0=0&amp;v1=0&amp;v2=1900-1-0&amp;v3=0&amp;v4=0&amp;v5=0&amp;v6=0</v>
      </c>
    </row>
    <row r="10" spans="1:6" ht="12.75">
      <c r="A10">
        <v>7</v>
      </c>
      <c r="B10" t="s">
        <v>53</v>
      </c>
      <c r="C10" s="36">
        <f>Spielbericht!Q4</f>
        <v>0</v>
      </c>
      <c r="D10" t="str">
        <f t="shared" si="0"/>
        <v>v7=0</v>
      </c>
      <c r="F10" t="str">
        <f t="shared" si="1"/>
        <v>http://www.wkbv-aktiv.de/PHP/Empfang.php?v0=0&amp;v1=0&amp;v2=1900-1-0&amp;v3=0&amp;v4=0&amp;v5=0&amp;v6=0&amp;v7=0</v>
      </c>
    </row>
    <row r="11" spans="1:6" ht="12.75">
      <c r="A11">
        <v>8</v>
      </c>
      <c r="B11" t="s">
        <v>54</v>
      </c>
      <c r="C11" s="36">
        <f>Spielbericht!Y4</f>
        <v>0</v>
      </c>
      <c r="D11" t="str">
        <f t="shared" si="0"/>
        <v>v8=0</v>
      </c>
      <c r="F11" t="str">
        <f t="shared" si="1"/>
        <v>http://www.wkbv-aktiv.de/PHP/Empfang.php?v0=0&amp;v1=0&amp;v2=1900-1-0&amp;v3=0&amp;v4=0&amp;v5=0&amp;v6=0&amp;v7=0&amp;v8=0</v>
      </c>
    </row>
    <row r="15" spans="1:6" ht="12.75">
      <c r="A15">
        <v>110</v>
      </c>
      <c r="B15" t="s">
        <v>19</v>
      </c>
      <c r="C15" s="36">
        <f>Spielbericht!K13</f>
        <v>0</v>
      </c>
      <c r="D15" t="str">
        <f aca="true" t="shared" si="2" ref="D15:D22">CONCATENATE("v",A15,"=",C15)</f>
        <v>v110=0</v>
      </c>
      <c r="F15" t="str">
        <f>CONCATENATE(F11,"&amp;",D15)</f>
        <v>http://www.wkbv-aktiv.de/PHP/Empfang.php?v0=0&amp;v1=0&amp;v2=1900-1-0&amp;v3=0&amp;v4=0&amp;v5=0&amp;v6=0&amp;v7=0&amp;v8=0&amp;v110=0</v>
      </c>
    </row>
    <row r="16" spans="1:6" ht="12.75">
      <c r="A16">
        <v>113</v>
      </c>
      <c r="B16" t="s">
        <v>20</v>
      </c>
      <c r="C16" s="36">
        <f>Spielbericht!N13</f>
        <v>0</v>
      </c>
      <c r="D16" t="str">
        <f t="shared" si="2"/>
        <v>v113=0</v>
      </c>
      <c r="F16" t="str">
        <f>CONCATENATE(F15,"&amp;",D16)</f>
        <v>http://www.wkbv-aktiv.de/PHP/Empfang.php?v0=0&amp;v1=0&amp;v2=1900-1-0&amp;v3=0&amp;v4=0&amp;v5=0&amp;v6=0&amp;v7=0&amp;v8=0&amp;v110=0&amp;v113=0</v>
      </c>
    </row>
    <row r="17" spans="1:6" ht="12.75">
      <c r="A17">
        <v>114</v>
      </c>
      <c r="B17" t="s">
        <v>55</v>
      </c>
      <c r="C17" s="36">
        <f>Spielbericht!O13</f>
        <v>0</v>
      </c>
      <c r="D17" t="str">
        <f t="shared" si="2"/>
        <v>v114=0</v>
      </c>
      <c r="F17" t="str">
        <f aca="true" t="shared" si="3" ref="F17:F31">CONCATENATE(F16,"&amp;",D17)</f>
        <v>http://www.wkbv-aktiv.de/PHP/Empfang.php?v0=0&amp;v1=0&amp;v2=1900-1-0&amp;v3=0&amp;v4=0&amp;v5=0&amp;v6=0&amp;v7=0&amp;v8=0&amp;v110=0&amp;v113=0&amp;v114=0</v>
      </c>
    </row>
    <row r="18" spans="1:6" ht="12.75">
      <c r="A18">
        <v>115</v>
      </c>
      <c r="B18" t="s">
        <v>56</v>
      </c>
      <c r="C18" s="36">
        <f>Spielbericht!P13</f>
        <v>0</v>
      </c>
      <c r="D18" t="str">
        <f t="shared" si="2"/>
        <v>v115=0</v>
      </c>
      <c r="F18" t="str">
        <f t="shared" si="3"/>
        <v>http://www.wkbv-aktiv.de/PHP/Empfang.php?v0=0&amp;v1=0&amp;v2=1900-1-0&amp;v3=0&amp;v4=0&amp;v5=0&amp;v6=0&amp;v7=0&amp;v8=0&amp;v110=0&amp;v113=0&amp;v114=0&amp;v115=0</v>
      </c>
    </row>
    <row r="19" spans="1:6" ht="12.75">
      <c r="A19">
        <v>116</v>
      </c>
      <c r="B19" t="s">
        <v>23</v>
      </c>
      <c r="C19" s="36">
        <f>Spielbericht!Q13</f>
        <v>0</v>
      </c>
      <c r="D19" t="str">
        <f t="shared" si="2"/>
        <v>v116=0</v>
      </c>
      <c r="F19" t="str">
        <f t="shared" si="3"/>
        <v>http://www.wkbv-aktiv.de/PHP/Empfang.php?v0=0&amp;v1=0&amp;v2=1900-1-0&amp;v3=0&amp;v4=0&amp;v5=0&amp;v6=0&amp;v7=0&amp;v8=0&amp;v110=0&amp;v113=0&amp;v114=0&amp;v115=0&amp;v116=0</v>
      </c>
    </row>
    <row r="20" spans="1:6" ht="12.75">
      <c r="A20">
        <v>117</v>
      </c>
      <c r="B20" t="s">
        <v>57</v>
      </c>
      <c r="C20" s="36">
        <f>Spielbericht!R13</f>
        <v>0</v>
      </c>
      <c r="D20" t="str">
        <f t="shared" si="2"/>
        <v>v117=0</v>
      </c>
      <c r="F20" t="str">
        <f t="shared" si="3"/>
        <v>http://www.wkbv-aktiv.de/PHP/Empfang.php?v0=0&amp;v1=0&amp;v2=1900-1-0&amp;v3=0&amp;v4=0&amp;v5=0&amp;v6=0&amp;v7=0&amp;v8=0&amp;v110=0&amp;v113=0&amp;v114=0&amp;v115=0&amp;v116=0&amp;v117=0</v>
      </c>
    </row>
    <row r="21" spans="1:6" ht="12.75">
      <c r="A21">
        <v>118</v>
      </c>
      <c r="B21" t="s">
        <v>58</v>
      </c>
      <c r="C21" s="36">
        <f>Spielbericht!A14</f>
        <v>0</v>
      </c>
      <c r="D21" t="str">
        <f t="shared" si="2"/>
        <v>v118=0</v>
      </c>
      <c r="F21" t="str">
        <f t="shared" si="3"/>
        <v>http://www.wkbv-aktiv.de/PHP/Empfang.php?v0=0&amp;v1=0&amp;v2=1900-1-0&amp;v3=0&amp;v4=0&amp;v5=0&amp;v6=0&amp;v7=0&amp;v8=0&amp;v110=0&amp;v113=0&amp;v114=0&amp;v115=0&amp;v116=0&amp;v117=0&amp;v118=0</v>
      </c>
    </row>
    <row r="22" spans="1:6" ht="12.75">
      <c r="A22">
        <v>119</v>
      </c>
      <c r="B22" t="s">
        <v>59</v>
      </c>
      <c r="C22" s="36">
        <f>Spielbericht!B13</f>
        <v>0</v>
      </c>
      <c r="D22" t="str">
        <f t="shared" si="2"/>
        <v>v119=0</v>
      </c>
      <c r="F22" t="str">
        <f t="shared" si="3"/>
        <v>http://www.wkbv-aktiv.de/PHP/Empfang.php?v0=0&amp;v1=0&amp;v2=1900-1-0&amp;v3=0&amp;v4=0&amp;v5=0&amp;v6=0&amp;v7=0&amp;v8=0&amp;v110=0&amp;v113=0&amp;v114=0&amp;v115=0&amp;v116=0&amp;v117=0&amp;v118=0&amp;v119=0</v>
      </c>
    </row>
    <row r="24" spans="1:6" ht="12.75">
      <c r="A24">
        <v>120</v>
      </c>
      <c r="B24" t="s">
        <v>19</v>
      </c>
      <c r="C24" s="36">
        <f>Spielbericht!K15</f>
        <v>0</v>
      </c>
      <c r="D24" t="str">
        <f aca="true" t="shared" si="4" ref="D24:D87">CONCATENATE("v",A24,"=",C24)</f>
        <v>v120=0</v>
      </c>
      <c r="F24" t="str">
        <f>CONCATENATE(F22,"&amp;",D24)</f>
        <v>http://www.wkbv-aktiv.de/PHP/Empfang.php?v0=0&amp;v1=0&amp;v2=1900-1-0&amp;v3=0&amp;v4=0&amp;v5=0&amp;v6=0&amp;v7=0&amp;v8=0&amp;v110=0&amp;v113=0&amp;v114=0&amp;v115=0&amp;v116=0&amp;v117=0&amp;v118=0&amp;v119=0&amp;v120=0</v>
      </c>
    </row>
    <row r="25" spans="1:6" ht="12.75">
      <c r="A25">
        <v>123</v>
      </c>
      <c r="B25" t="s">
        <v>20</v>
      </c>
      <c r="C25" s="36">
        <f>Spielbericht!N15</f>
        <v>0</v>
      </c>
      <c r="D25" t="str">
        <f t="shared" si="4"/>
        <v>v123=0</v>
      </c>
      <c r="F25" t="str">
        <f t="shared" si="3"/>
        <v>http://www.wkbv-aktiv.de/PHP/Empfang.php?v0=0&amp;v1=0&amp;v2=1900-1-0&amp;v3=0&amp;v4=0&amp;v5=0&amp;v6=0&amp;v7=0&amp;v8=0&amp;v110=0&amp;v113=0&amp;v114=0&amp;v115=0&amp;v116=0&amp;v117=0&amp;v118=0&amp;v119=0&amp;v120=0&amp;v123=0</v>
      </c>
    </row>
    <row r="26" spans="1:6" ht="12.75">
      <c r="A26">
        <v>124</v>
      </c>
      <c r="B26" t="s">
        <v>55</v>
      </c>
      <c r="C26" s="36">
        <f>Spielbericht!O15</f>
        <v>0</v>
      </c>
      <c r="D26" t="str">
        <f t="shared" si="4"/>
        <v>v124=0</v>
      </c>
      <c r="F26" t="str">
        <f t="shared" si="3"/>
        <v>http://www.wkbv-aktiv.de/PHP/Empfang.php?v0=0&amp;v1=0&amp;v2=1900-1-0&amp;v3=0&amp;v4=0&amp;v5=0&amp;v6=0&amp;v7=0&amp;v8=0&amp;v110=0&amp;v113=0&amp;v114=0&amp;v115=0&amp;v116=0&amp;v117=0&amp;v118=0&amp;v119=0&amp;v120=0&amp;v123=0&amp;v124=0</v>
      </c>
    </row>
    <row r="27" spans="1:6" ht="12.75">
      <c r="A27">
        <v>125</v>
      </c>
      <c r="B27" t="s">
        <v>56</v>
      </c>
      <c r="C27" s="36">
        <f>Spielbericht!P15</f>
        <v>0</v>
      </c>
      <c r="D27" t="str">
        <f t="shared" si="4"/>
        <v>v125=0</v>
      </c>
      <c r="F27" t="str">
        <f t="shared" si="3"/>
        <v>http://www.wkbv-aktiv.de/PHP/Empfang.php?v0=0&amp;v1=0&amp;v2=1900-1-0&amp;v3=0&amp;v4=0&amp;v5=0&amp;v6=0&amp;v7=0&amp;v8=0&amp;v110=0&amp;v113=0&amp;v114=0&amp;v115=0&amp;v116=0&amp;v117=0&amp;v118=0&amp;v119=0&amp;v120=0&amp;v123=0&amp;v124=0&amp;v125=0</v>
      </c>
    </row>
    <row r="28" spans="1:6" ht="12.75">
      <c r="A28">
        <v>126</v>
      </c>
      <c r="B28" t="s">
        <v>23</v>
      </c>
      <c r="C28" s="36">
        <f>Spielbericht!Q15</f>
        <v>0</v>
      </c>
      <c r="D28" t="str">
        <f t="shared" si="4"/>
        <v>v126=0</v>
      </c>
      <c r="F28" t="str">
        <f t="shared" si="3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</v>
      </c>
    </row>
    <row r="29" spans="1:6" ht="12.75">
      <c r="A29">
        <v>127</v>
      </c>
      <c r="B29" t="s">
        <v>57</v>
      </c>
      <c r="C29" s="36">
        <f>Spielbericht!R15</f>
        <v>0</v>
      </c>
      <c r="D29" t="str">
        <f t="shared" si="4"/>
        <v>v127=0</v>
      </c>
      <c r="F29" t="str">
        <f t="shared" si="3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</v>
      </c>
    </row>
    <row r="30" spans="1:6" ht="12.75">
      <c r="A30">
        <v>128</v>
      </c>
      <c r="B30" t="s">
        <v>58</v>
      </c>
      <c r="C30" s="36">
        <f>Spielbericht!A16</f>
        <v>0</v>
      </c>
      <c r="D30" t="str">
        <f t="shared" si="4"/>
        <v>v128=0</v>
      </c>
      <c r="F30" t="str">
        <f t="shared" si="3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</v>
      </c>
    </row>
    <row r="31" spans="1:6" ht="12.75">
      <c r="A31">
        <v>129</v>
      </c>
      <c r="B31" t="s">
        <v>59</v>
      </c>
      <c r="C31" s="36">
        <f>Spielbericht!B15</f>
        <v>0</v>
      </c>
      <c r="D31" t="str">
        <f t="shared" si="4"/>
        <v>v129=0</v>
      </c>
      <c r="F31" t="str">
        <f t="shared" si="3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</v>
      </c>
    </row>
    <row r="33" spans="1:6" ht="12.75">
      <c r="A33">
        <v>130</v>
      </c>
      <c r="B33" t="s">
        <v>19</v>
      </c>
      <c r="C33" s="36">
        <f>Spielbericht!K17</f>
        <v>0</v>
      </c>
      <c r="D33" t="str">
        <f t="shared" si="4"/>
        <v>v130=0</v>
      </c>
      <c r="F33" t="str">
        <f>CONCATENATE(F31,"&amp;",D33)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</v>
      </c>
    </row>
    <row r="34" spans="1:6" ht="12.75">
      <c r="A34">
        <v>133</v>
      </c>
      <c r="B34" t="s">
        <v>20</v>
      </c>
      <c r="C34" s="36">
        <f>Spielbericht!N17</f>
        <v>0</v>
      </c>
      <c r="D34" t="str">
        <f t="shared" si="4"/>
        <v>v133=0</v>
      </c>
      <c r="F34" t="str">
        <f aca="true" t="shared" si="5" ref="F34:F40">CONCATENATE(F33,"&amp;",D34)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</v>
      </c>
    </row>
    <row r="35" spans="1:6" ht="12.75">
      <c r="A35">
        <v>134</v>
      </c>
      <c r="B35" t="s">
        <v>55</v>
      </c>
      <c r="C35" s="36">
        <f>Spielbericht!O17</f>
        <v>0</v>
      </c>
      <c r="D35" t="str">
        <f t="shared" si="4"/>
        <v>v134=0</v>
      </c>
      <c r="F35" t="str">
        <f t="shared" si="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</v>
      </c>
    </row>
    <row r="36" spans="1:6" ht="12.75">
      <c r="A36">
        <v>135</v>
      </c>
      <c r="B36" t="s">
        <v>56</v>
      </c>
      <c r="C36" s="36">
        <f>Spielbericht!P17</f>
        <v>0</v>
      </c>
      <c r="D36" t="str">
        <f t="shared" si="4"/>
        <v>v135=0</v>
      </c>
      <c r="F36" t="str">
        <f t="shared" si="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</v>
      </c>
    </row>
    <row r="37" spans="1:6" ht="12.75">
      <c r="A37">
        <v>136</v>
      </c>
      <c r="B37" t="s">
        <v>23</v>
      </c>
      <c r="C37" s="36">
        <f>Spielbericht!Q17</f>
        <v>0</v>
      </c>
      <c r="D37" t="str">
        <f t="shared" si="4"/>
        <v>v136=0</v>
      </c>
      <c r="F37" t="str">
        <f t="shared" si="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</v>
      </c>
    </row>
    <row r="38" spans="1:6" ht="12.75">
      <c r="A38">
        <v>137</v>
      </c>
      <c r="B38" t="s">
        <v>57</v>
      </c>
      <c r="C38" s="36">
        <f>Spielbericht!R17</f>
        <v>0</v>
      </c>
      <c r="D38" t="str">
        <f t="shared" si="4"/>
        <v>v137=0</v>
      </c>
      <c r="F38" t="str">
        <f t="shared" si="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</v>
      </c>
    </row>
    <row r="39" spans="1:6" ht="12.75">
      <c r="A39">
        <v>138</v>
      </c>
      <c r="B39" t="s">
        <v>58</v>
      </c>
      <c r="C39" s="36">
        <f>Spielbericht!A18</f>
        <v>0</v>
      </c>
      <c r="D39" t="str">
        <f t="shared" si="4"/>
        <v>v138=0</v>
      </c>
      <c r="F39" t="str">
        <f t="shared" si="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</v>
      </c>
    </row>
    <row r="40" spans="1:6" ht="12.75">
      <c r="A40">
        <v>139</v>
      </c>
      <c r="B40" t="s">
        <v>59</v>
      </c>
      <c r="C40" s="36">
        <f>Spielbericht!B17</f>
        <v>0</v>
      </c>
      <c r="D40" t="str">
        <f t="shared" si="4"/>
        <v>v139=0</v>
      </c>
      <c r="F40" t="str">
        <f t="shared" si="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</v>
      </c>
    </row>
    <row r="42" spans="1:6" ht="12.75">
      <c r="A42">
        <v>140</v>
      </c>
      <c r="B42" t="s">
        <v>19</v>
      </c>
      <c r="C42" s="36">
        <f>Spielbericht!K19</f>
        <v>0</v>
      </c>
      <c r="D42" t="str">
        <f t="shared" si="4"/>
        <v>v140=0</v>
      </c>
      <c r="F42" t="str">
        <f>CONCATENATE(F40,"&amp;",D42)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</v>
      </c>
    </row>
    <row r="43" spans="1:6" ht="12.75">
      <c r="A43">
        <v>143</v>
      </c>
      <c r="B43" t="s">
        <v>20</v>
      </c>
      <c r="C43" s="36">
        <f>Spielbericht!N19</f>
        <v>0</v>
      </c>
      <c r="D43" t="str">
        <f t="shared" si="4"/>
        <v>v143=0</v>
      </c>
      <c r="F43" t="str">
        <f aca="true" t="shared" si="6" ref="F43:F49">CONCATENATE(F42,"&amp;",D43)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</v>
      </c>
    </row>
    <row r="44" spans="1:6" ht="12.75">
      <c r="A44">
        <v>144</v>
      </c>
      <c r="B44" t="s">
        <v>55</v>
      </c>
      <c r="C44" s="36">
        <f>Spielbericht!O19</f>
        <v>0</v>
      </c>
      <c r="D44" t="str">
        <f t="shared" si="4"/>
        <v>v144=0</v>
      </c>
      <c r="F44" t="str">
        <f t="shared" si="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</v>
      </c>
    </row>
    <row r="45" spans="1:6" ht="12.75">
      <c r="A45">
        <v>145</v>
      </c>
      <c r="B45" t="s">
        <v>56</v>
      </c>
      <c r="C45" s="36">
        <f>Spielbericht!P19</f>
        <v>0</v>
      </c>
      <c r="D45" t="str">
        <f t="shared" si="4"/>
        <v>v145=0</v>
      </c>
      <c r="F45" t="str">
        <f t="shared" si="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</v>
      </c>
    </row>
    <row r="46" spans="1:6" ht="12.75">
      <c r="A46">
        <v>146</v>
      </c>
      <c r="B46" t="s">
        <v>23</v>
      </c>
      <c r="C46" s="36">
        <f>Spielbericht!Q19</f>
        <v>0</v>
      </c>
      <c r="D46" t="str">
        <f t="shared" si="4"/>
        <v>v146=0</v>
      </c>
      <c r="F46" t="str">
        <f t="shared" si="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</v>
      </c>
    </row>
    <row r="47" spans="1:6" ht="12.75">
      <c r="A47">
        <v>147</v>
      </c>
      <c r="B47" t="s">
        <v>57</v>
      </c>
      <c r="C47" s="36">
        <f>Spielbericht!R19</f>
        <v>0</v>
      </c>
      <c r="D47" t="str">
        <f t="shared" si="4"/>
        <v>v147=0</v>
      </c>
      <c r="F47" t="str">
        <f t="shared" si="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</v>
      </c>
    </row>
    <row r="48" spans="1:6" ht="12.75">
      <c r="A48">
        <v>148</v>
      </c>
      <c r="B48" t="s">
        <v>58</v>
      </c>
      <c r="C48" s="36">
        <f>Spielbericht!A20</f>
        <v>0</v>
      </c>
      <c r="D48" t="str">
        <f t="shared" si="4"/>
        <v>v148=0</v>
      </c>
      <c r="F48" t="str">
        <f t="shared" si="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</v>
      </c>
    </row>
    <row r="49" spans="1:6" ht="12.75">
      <c r="A49">
        <v>149</v>
      </c>
      <c r="B49" t="s">
        <v>59</v>
      </c>
      <c r="C49" s="36">
        <f>Spielbericht!B19</f>
        <v>0</v>
      </c>
      <c r="D49" t="str">
        <f t="shared" si="4"/>
        <v>v149=0</v>
      </c>
      <c r="F49" t="str">
        <f t="shared" si="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</v>
      </c>
    </row>
    <row r="51" spans="1:6" ht="12.75">
      <c r="A51">
        <v>150</v>
      </c>
      <c r="B51" t="s">
        <v>19</v>
      </c>
      <c r="C51" s="36">
        <f>Spielbericht!K21</f>
        <v>0</v>
      </c>
      <c r="D51" t="str">
        <f t="shared" si="4"/>
        <v>v150=0</v>
      </c>
      <c r="F51" t="str">
        <f>CONCATENATE(F49,"&amp;",D51)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</v>
      </c>
    </row>
    <row r="52" spans="1:6" ht="12.75">
      <c r="A52">
        <v>153</v>
      </c>
      <c r="B52" t="s">
        <v>20</v>
      </c>
      <c r="C52" s="36">
        <f>Spielbericht!N21</f>
        <v>0</v>
      </c>
      <c r="D52" t="str">
        <f t="shared" si="4"/>
        <v>v153=0</v>
      </c>
      <c r="F52" t="str">
        <f aca="true" t="shared" si="7" ref="F52:F58">CONCATENATE(F51,"&amp;",D52)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</v>
      </c>
    </row>
    <row r="53" spans="1:6" ht="12.75">
      <c r="A53">
        <v>154</v>
      </c>
      <c r="B53" t="s">
        <v>55</v>
      </c>
      <c r="C53" s="36">
        <f>Spielbericht!O21</f>
        <v>0</v>
      </c>
      <c r="D53" t="str">
        <f t="shared" si="4"/>
        <v>v154=0</v>
      </c>
      <c r="F53" t="str">
        <f t="shared" si="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</v>
      </c>
    </row>
    <row r="54" spans="1:6" ht="12.75">
      <c r="A54">
        <v>155</v>
      </c>
      <c r="B54" t="s">
        <v>56</v>
      </c>
      <c r="C54" s="36">
        <f>Spielbericht!P21</f>
        <v>0</v>
      </c>
      <c r="D54" t="str">
        <f t="shared" si="4"/>
        <v>v155=0</v>
      </c>
      <c r="F54" t="str">
        <f t="shared" si="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</v>
      </c>
    </row>
    <row r="55" spans="1:6" ht="12.75">
      <c r="A55">
        <v>156</v>
      </c>
      <c r="B55" t="s">
        <v>23</v>
      </c>
      <c r="C55" s="36">
        <f>Spielbericht!Q21</f>
        <v>0</v>
      </c>
      <c r="D55" t="str">
        <f t="shared" si="4"/>
        <v>v156=0</v>
      </c>
      <c r="F55" t="str">
        <f t="shared" si="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</v>
      </c>
    </row>
    <row r="56" spans="1:6" ht="12.75">
      <c r="A56">
        <v>157</v>
      </c>
      <c r="B56" t="s">
        <v>57</v>
      </c>
      <c r="C56" s="36">
        <f>Spielbericht!R21</f>
        <v>0</v>
      </c>
      <c r="D56" t="str">
        <f t="shared" si="4"/>
        <v>v157=0</v>
      </c>
      <c r="F56" t="str">
        <f t="shared" si="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</v>
      </c>
    </row>
    <row r="57" spans="1:6" ht="12.75">
      <c r="A57">
        <v>158</v>
      </c>
      <c r="B57" t="s">
        <v>58</v>
      </c>
      <c r="C57" s="36">
        <f>Spielbericht!A22</f>
        <v>0</v>
      </c>
      <c r="D57" t="str">
        <f t="shared" si="4"/>
        <v>v158=0</v>
      </c>
      <c r="F57" t="str">
        <f t="shared" si="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</v>
      </c>
    </row>
    <row r="58" spans="1:6" ht="12.75">
      <c r="A58">
        <v>159</v>
      </c>
      <c r="B58" t="s">
        <v>59</v>
      </c>
      <c r="C58" s="36">
        <f>Spielbericht!B21</f>
        <v>0</v>
      </c>
      <c r="D58" t="str">
        <f t="shared" si="4"/>
        <v>v159=0</v>
      </c>
      <c r="F58" t="str">
        <f t="shared" si="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</v>
      </c>
    </row>
    <row r="60" spans="1:6" ht="12.75">
      <c r="A60">
        <v>160</v>
      </c>
      <c r="B60" t="s">
        <v>19</v>
      </c>
      <c r="C60" s="36">
        <f>Spielbericht!K23</f>
        <v>0</v>
      </c>
      <c r="D60" t="str">
        <f t="shared" si="4"/>
        <v>v160=0</v>
      </c>
      <c r="F60" t="str">
        <f>CONCATENATE(F58,"&amp;",D60)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</v>
      </c>
    </row>
    <row r="61" spans="1:6" ht="12.75">
      <c r="A61">
        <v>163</v>
      </c>
      <c r="B61" t="s">
        <v>20</v>
      </c>
      <c r="C61" s="36">
        <f>Spielbericht!N23</f>
        <v>0</v>
      </c>
      <c r="D61" t="str">
        <f t="shared" si="4"/>
        <v>v163=0</v>
      </c>
      <c r="F61" t="str">
        <f aca="true" t="shared" si="8" ref="F61:F67">CONCATENATE(F60,"&amp;",D61)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</v>
      </c>
    </row>
    <row r="62" spans="1:6" ht="12.75">
      <c r="A62">
        <v>164</v>
      </c>
      <c r="B62" t="s">
        <v>55</v>
      </c>
      <c r="C62" s="36">
        <f>Spielbericht!O23</f>
        <v>0</v>
      </c>
      <c r="D62" t="str">
        <f t="shared" si="4"/>
        <v>v164=0</v>
      </c>
      <c r="F62" t="str">
        <f t="shared" si="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</v>
      </c>
    </row>
    <row r="63" spans="1:6" ht="12.75">
      <c r="A63">
        <v>165</v>
      </c>
      <c r="B63" t="s">
        <v>56</v>
      </c>
      <c r="C63" s="36">
        <f>Spielbericht!P23</f>
        <v>0</v>
      </c>
      <c r="D63" t="str">
        <f t="shared" si="4"/>
        <v>v165=0</v>
      </c>
      <c r="F63" t="str">
        <f t="shared" si="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</v>
      </c>
    </row>
    <row r="64" spans="1:6" ht="12.75">
      <c r="A64">
        <v>166</v>
      </c>
      <c r="B64" t="s">
        <v>23</v>
      </c>
      <c r="C64" s="36">
        <f>Spielbericht!Q23</f>
        <v>0</v>
      </c>
      <c r="D64" t="str">
        <f t="shared" si="4"/>
        <v>v166=0</v>
      </c>
      <c r="F64" t="str">
        <f t="shared" si="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</v>
      </c>
    </row>
    <row r="65" spans="1:6" ht="12.75">
      <c r="A65">
        <v>167</v>
      </c>
      <c r="B65" t="s">
        <v>57</v>
      </c>
      <c r="C65" s="36">
        <f>Spielbericht!R23</f>
        <v>0</v>
      </c>
      <c r="D65" t="str">
        <f t="shared" si="4"/>
        <v>v167=0</v>
      </c>
      <c r="F65" t="str">
        <f t="shared" si="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</v>
      </c>
    </row>
    <row r="66" spans="1:6" ht="12.75">
      <c r="A66">
        <v>168</v>
      </c>
      <c r="B66" t="s">
        <v>58</v>
      </c>
      <c r="C66" s="36">
        <f>Spielbericht!A24</f>
        <v>0</v>
      </c>
      <c r="D66" t="str">
        <f t="shared" si="4"/>
        <v>v168=0</v>
      </c>
      <c r="F66" t="str">
        <f t="shared" si="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</v>
      </c>
    </row>
    <row r="67" spans="1:6" ht="12.75">
      <c r="A67">
        <v>169</v>
      </c>
      <c r="B67" t="s">
        <v>59</v>
      </c>
      <c r="C67" s="36">
        <f>Spielbericht!B23</f>
        <v>0</v>
      </c>
      <c r="D67" t="str">
        <f t="shared" si="4"/>
        <v>v169=0</v>
      </c>
      <c r="F67" t="str">
        <f t="shared" si="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</v>
      </c>
    </row>
    <row r="69" spans="1:6" ht="12.75">
      <c r="A69">
        <v>170</v>
      </c>
      <c r="B69" t="s">
        <v>19</v>
      </c>
      <c r="C69" s="36">
        <f>Spielbericht!K25</f>
        <v>0</v>
      </c>
      <c r="D69" t="str">
        <f t="shared" si="4"/>
        <v>v170=0</v>
      </c>
      <c r="F69" t="str">
        <f>CONCATENATE(F67,"&amp;",D69)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</v>
      </c>
    </row>
    <row r="70" spans="1:6" ht="12.75">
      <c r="A70">
        <v>173</v>
      </c>
      <c r="B70" t="s">
        <v>20</v>
      </c>
      <c r="C70" s="36">
        <f>Spielbericht!N25</f>
        <v>0</v>
      </c>
      <c r="D70" t="str">
        <f t="shared" si="4"/>
        <v>v173=0</v>
      </c>
      <c r="F70" t="str">
        <f aca="true" t="shared" si="9" ref="F70:F76">CONCATENATE(F69,"&amp;",D70)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</v>
      </c>
    </row>
    <row r="71" spans="1:6" ht="12.75">
      <c r="A71">
        <v>174</v>
      </c>
      <c r="B71" t="s">
        <v>55</v>
      </c>
      <c r="C71" s="36">
        <f>Spielbericht!O25</f>
        <v>0</v>
      </c>
      <c r="D71" t="str">
        <f t="shared" si="4"/>
        <v>v174=0</v>
      </c>
      <c r="F71" t="str">
        <f t="shared" si="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</v>
      </c>
    </row>
    <row r="72" spans="1:6" ht="12.75">
      <c r="A72">
        <v>175</v>
      </c>
      <c r="B72" t="s">
        <v>56</v>
      </c>
      <c r="C72" s="36">
        <f>Spielbericht!P25</f>
        <v>0</v>
      </c>
      <c r="D72" t="str">
        <f t="shared" si="4"/>
        <v>v175=0</v>
      </c>
      <c r="F72" t="str">
        <f t="shared" si="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</v>
      </c>
    </row>
    <row r="73" spans="1:6" ht="12.75">
      <c r="A73">
        <v>176</v>
      </c>
      <c r="B73" t="s">
        <v>23</v>
      </c>
      <c r="C73" s="36">
        <f>Spielbericht!Q25</f>
        <v>0</v>
      </c>
      <c r="D73" t="str">
        <f t="shared" si="4"/>
        <v>v176=0</v>
      </c>
      <c r="F73" t="str">
        <f t="shared" si="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</v>
      </c>
    </row>
    <row r="74" spans="1:6" ht="12.75">
      <c r="A74">
        <v>177</v>
      </c>
      <c r="B74" t="s">
        <v>57</v>
      </c>
      <c r="C74" s="36">
        <f>Spielbericht!R25</f>
        <v>0</v>
      </c>
      <c r="D74" t="str">
        <f t="shared" si="4"/>
        <v>v177=0</v>
      </c>
      <c r="F74" t="str">
        <f t="shared" si="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</v>
      </c>
    </row>
    <row r="75" spans="1:6" ht="12.75">
      <c r="A75">
        <v>178</v>
      </c>
      <c r="B75" t="s">
        <v>58</v>
      </c>
      <c r="C75" s="36">
        <f>Spielbericht!A26</f>
        <v>0</v>
      </c>
      <c r="D75" t="str">
        <f t="shared" si="4"/>
        <v>v178=0</v>
      </c>
      <c r="F75" t="str">
        <f t="shared" si="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</v>
      </c>
    </row>
    <row r="76" spans="1:6" ht="12.75">
      <c r="A76">
        <v>179</v>
      </c>
      <c r="B76" t="s">
        <v>59</v>
      </c>
      <c r="C76" s="36">
        <f>Spielbericht!B25</f>
        <v>0</v>
      </c>
      <c r="D76" t="str">
        <f t="shared" si="4"/>
        <v>v179=0</v>
      </c>
      <c r="F76" t="str">
        <f t="shared" si="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</v>
      </c>
    </row>
    <row r="78" spans="1:6" ht="12.75">
      <c r="A78">
        <v>180</v>
      </c>
      <c r="B78" t="s">
        <v>19</v>
      </c>
      <c r="C78" s="36">
        <f>Spielbericht!K27</f>
        <v>0</v>
      </c>
      <c r="D78" t="str">
        <f t="shared" si="4"/>
        <v>v180=0</v>
      </c>
      <c r="F78" t="str">
        <f>CONCATENATE(F76,"&amp;",D78)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</v>
      </c>
    </row>
    <row r="79" spans="1:6" ht="12.75">
      <c r="A79">
        <v>183</v>
      </c>
      <c r="B79" t="s">
        <v>20</v>
      </c>
      <c r="C79" s="36">
        <f>Spielbericht!N27</f>
        <v>0</v>
      </c>
      <c r="D79" t="str">
        <f t="shared" si="4"/>
        <v>v183=0</v>
      </c>
      <c r="F79" t="str">
        <f aca="true" t="shared" si="10" ref="F79:F85">CONCATENATE(F78,"&amp;",D79)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</v>
      </c>
    </row>
    <row r="80" spans="1:6" ht="12.75">
      <c r="A80">
        <v>184</v>
      </c>
      <c r="B80" t="s">
        <v>55</v>
      </c>
      <c r="C80" s="36">
        <f>Spielbericht!O27</f>
        <v>0</v>
      </c>
      <c r="D80" t="str">
        <f t="shared" si="4"/>
        <v>v184=0</v>
      </c>
      <c r="F80" t="str">
        <f t="shared" si="10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</v>
      </c>
    </row>
    <row r="81" spans="1:6" ht="12.75">
      <c r="A81">
        <v>185</v>
      </c>
      <c r="B81" t="s">
        <v>56</v>
      </c>
      <c r="C81" s="36">
        <f>Spielbericht!P27</f>
        <v>0</v>
      </c>
      <c r="D81" t="str">
        <f t="shared" si="4"/>
        <v>v185=0</v>
      </c>
      <c r="F81" t="str">
        <f t="shared" si="10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</v>
      </c>
    </row>
    <row r="82" spans="1:6" ht="12.75">
      <c r="A82">
        <v>186</v>
      </c>
      <c r="B82" t="s">
        <v>23</v>
      </c>
      <c r="C82" s="36">
        <f>Spielbericht!Q27</f>
        <v>0</v>
      </c>
      <c r="D82" t="str">
        <f t="shared" si="4"/>
        <v>v186=0</v>
      </c>
      <c r="F82" t="str">
        <f t="shared" si="10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</v>
      </c>
    </row>
    <row r="83" spans="1:6" ht="12.75">
      <c r="A83">
        <v>187</v>
      </c>
      <c r="B83" t="s">
        <v>57</v>
      </c>
      <c r="C83" s="36">
        <f>Spielbericht!R27</f>
        <v>0</v>
      </c>
      <c r="D83" t="str">
        <f t="shared" si="4"/>
        <v>v187=0</v>
      </c>
      <c r="F83" t="str">
        <f t="shared" si="10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</v>
      </c>
    </row>
    <row r="84" spans="1:6" ht="12.75">
      <c r="A84">
        <v>188</v>
      </c>
      <c r="B84" t="s">
        <v>58</v>
      </c>
      <c r="C84" s="36">
        <f>Spielbericht!A28</f>
        <v>0</v>
      </c>
      <c r="D84" t="str">
        <f t="shared" si="4"/>
        <v>v188=0</v>
      </c>
      <c r="F84" t="str">
        <f t="shared" si="10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</v>
      </c>
    </row>
    <row r="85" spans="1:6" ht="12.75">
      <c r="A85">
        <v>189</v>
      </c>
      <c r="B85" t="s">
        <v>59</v>
      </c>
      <c r="C85" s="36">
        <f>Spielbericht!B27</f>
        <v>0</v>
      </c>
      <c r="D85" t="str">
        <f t="shared" si="4"/>
        <v>v189=0</v>
      </c>
      <c r="F85" t="str">
        <f t="shared" si="10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</v>
      </c>
    </row>
    <row r="87" spans="1:6" ht="12.75">
      <c r="A87">
        <v>190</v>
      </c>
      <c r="B87" t="s">
        <v>60</v>
      </c>
      <c r="C87" s="36">
        <f>Spielbericht!N29</f>
        <v>0</v>
      </c>
      <c r="D87" t="str">
        <f t="shared" si="4"/>
        <v>v190=0</v>
      </c>
      <c r="F87" t="str">
        <f>CONCATENATE(F85,"&amp;",D87)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</v>
      </c>
    </row>
    <row r="88" spans="1:6" ht="12.75">
      <c r="A88">
        <v>191</v>
      </c>
      <c r="B88" t="s">
        <v>61</v>
      </c>
      <c r="C88" s="36">
        <f>Spielbericht!O29</f>
        <v>0</v>
      </c>
      <c r="D88" t="str">
        <f>CONCATENATE("v",A88,"=",C88)</f>
        <v>v191=0</v>
      </c>
      <c r="F88" t="str">
        <f>CONCATENATE(F87,"&amp;",D88)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</v>
      </c>
    </row>
    <row r="89" spans="1:6" ht="12.75">
      <c r="A89">
        <v>192</v>
      </c>
      <c r="B89" t="s">
        <v>62</v>
      </c>
      <c r="C89" s="36">
        <f>Spielbericht!P29</f>
        <v>0</v>
      </c>
      <c r="D89" t="str">
        <f>CONCATENATE("v",A89,"=",C89)</f>
        <v>v192=0</v>
      </c>
      <c r="F89" t="str">
        <f>CONCATENATE(F88,"&amp;",D89)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</v>
      </c>
    </row>
    <row r="90" spans="1:6" ht="12.75">
      <c r="A90">
        <v>193</v>
      </c>
      <c r="B90" t="s">
        <v>63</v>
      </c>
      <c r="C90" s="36">
        <f>Spielbericht!Q29</f>
        <v>0</v>
      </c>
      <c r="D90" t="str">
        <f>CONCATENATE("v",A90,"=",C90)</f>
        <v>v193=0</v>
      </c>
      <c r="F90" t="str">
        <f>CONCATENATE(F89,"&amp;",D90)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</v>
      </c>
    </row>
    <row r="92" spans="1:6" ht="12.75">
      <c r="A92">
        <v>210</v>
      </c>
      <c r="B92" t="s">
        <v>19</v>
      </c>
      <c r="C92" s="36">
        <f>Spielbericht!X13</f>
        <v>0</v>
      </c>
      <c r="D92" t="str">
        <f aca="true" t="shared" si="11" ref="D92:D99">CONCATENATE("v",A92,"=",C92)</f>
        <v>v210=0</v>
      </c>
      <c r="F92" t="str">
        <f>CONCATENATE(F90,"&amp;",D92)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</v>
      </c>
    </row>
    <row r="93" spans="1:6" ht="12.75">
      <c r="A93">
        <v>213</v>
      </c>
      <c r="B93" t="s">
        <v>20</v>
      </c>
      <c r="C93" s="36">
        <f>Spielbericht!Y13</f>
        <v>0</v>
      </c>
      <c r="D93" t="str">
        <f t="shared" si="11"/>
        <v>v213=0</v>
      </c>
      <c r="F93" t="str">
        <f aca="true" t="shared" si="12" ref="F93:F108">CONCATENATE(F92,"&amp;",D93)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</v>
      </c>
    </row>
    <row r="94" spans="1:6" ht="12.75">
      <c r="A94">
        <v>214</v>
      </c>
      <c r="B94" t="s">
        <v>55</v>
      </c>
      <c r="C94" s="36">
        <f>Spielbericht!Z13</f>
        <v>0</v>
      </c>
      <c r="D94" t="str">
        <f t="shared" si="11"/>
        <v>v214=0</v>
      </c>
      <c r="F94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</v>
      </c>
    </row>
    <row r="95" spans="1:6" ht="12.75">
      <c r="A95">
        <v>215</v>
      </c>
      <c r="B95" t="s">
        <v>56</v>
      </c>
      <c r="C95" s="36">
        <f>Spielbericht!AA13</f>
        <v>0</v>
      </c>
      <c r="D95" t="str">
        <f t="shared" si="11"/>
        <v>v215=0</v>
      </c>
      <c r="F95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</v>
      </c>
    </row>
    <row r="96" spans="1:6" ht="12.75">
      <c r="A96">
        <v>216</v>
      </c>
      <c r="B96" t="s">
        <v>23</v>
      </c>
      <c r="C96" s="36">
        <f>Spielbericht!AB13</f>
        <v>0</v>
      </c>
      <c r="D96" t="str">
        <f t="shared" si="11"/>
        <v>v216=0</v>
      </c>
      <c r="F96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</v>
      </c>
    </row>
    <row r="97" spans="1:6" ht="12.75">
      <c r="A97">
        <v>217</v>
      </c>
      <c r="B97" t="s">
        <v>57</v>
      </c>
      <c r="C97" s="36">
        <f>Spielbericht!AC13</f>
        <v>0</v>
      </c>
      <c r="D97" t="str">
        <f t="shared" si="11"/>
        <v>v217=0</v>
      </c>
      <c r="F97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</v>
      </c>
    </row>
    <row r="98" spans="1:6" ht="12.75">
      <c r="A98">
        <v>218</v>
      </c>
      <c r="B98" t="s">
        <v>58</v>
      </c>
      <c r="C98" s="36">
        <f>Spielbericht!S14</f>
        <v>0</v>
      </c>
      <c r="D98" t="str">
        <f t="shared" si="11"/>
        <v>v218=0</v>
      </c>
      <c r="F98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</v>
      </c>
    </row>
    <row r="99" spans="1:6" ht="12.75">
      <c r="A99">
        <v>219</v>
      </c>
      <c r="B99" t="s">
        <v>59</v>
      </c>
      <c r="C99" s="36">
        <f>Spielbericht!T13</f>
        <v>0</v>
      </c>
      <c r="D99" t="str">
        <f t="shared" si="11"/>
        <v>v219=0</v>
      </c>
      <c r="F99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</v>
      </c>
    </row>
    <row r="101" spans="1:6" ht="12.75">
      <c r="A101">
        <v>220</v>
      </c>
      <c r="B101" t="s">
        <v>19</v>
      </c>
      <c r="C101" s="36">
        <f>Spielbericht!X15</f>
        <v>0</v>
      </c>
      <c r="D101" t="str">
        <f aca="true" t="shared" si="13" ref="D101:D164">CONCATENATE("v",A101,"=",C101)</f>
        <v>v220=0</v>
      </c>
      <c r="F101" t="str">
        <f>CONCATENATE(F99,"&amp;",D101)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</v>
      </c>
    </row>
    <row r="102" spans="1:6" ht="12.75">
      <c r="A102">
        <v>223</v>
      </c>
      <c r="B102" t="s">
        <v>20</v>
      </c>
      <c r="C102" s="36">
        <f>Spielbericht!Y15</f>
        <v>0</v>
      </c>
      <c r="D102" t="str">
        <f t="shared" si="13"/>
        <v>v223=0</v>
      </c>
      <c r="F102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</v>
      </c>
    </row>
    <row r="103" spans="1:6" ht="12.75">
      <c r="A103">
        <v>224</v>
      </c>
      <c r="B103" t="s">
        <v>55</v>
      </c>
      <c r="C103" s="36">
        <f>Spielbericht!Z15</f>
        <v>0</v>
      </c>
      <c r="D103" t="str">
        <f t="shared" si="13"/>
        <v>v224=0</v>
      </c>
      <c r="F103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</v>
      </c>
    </row>
    <row r="104" spans="1:6" ht="12.75">
      <c r="A104">
        <v>225</v>
      </c>
      <c r="B104" t="s">
        <v>56</v>
      </c>
      <c r="C104" s="36">
        <f>Spielbericht!AA15</f>
        <v>0</v>
      </c>
      <c r="D104" t="str">
        <f t="shared" si="13"/>
        <v>v225=0</v>
      </c>
      <c r="F104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</v>
      </c>
    </row>
    <row r="105" spans="1:6" ht="12.75">
      <c r="A105">
        <v>226</v>
      </c>
      <c r="B105" t="s">
        <v>23</v>
      </c>
      <c r="C105" s="36">
        <f>Spielbericht!AB15</f>
        <v>0</v>
      </c>
      <c r="D105" t="str">
        <f t="shared" si="13"/>
        <v>v226=0</v>
      </c>
      <c r="F105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</v>
      </c>
    </row>
    <row r="106" spans="1:6" ht="12.75">
      <c r="A106">
        <v>227</v>
      </c>
      <c r="B106" t="s">
        <v>57</v>
      </c>
      <c r="C106" s="36">
        <f>Spielbericht!AC15</f>
        <v>0</v>
      </c>
      <c r="D106" t="str">
        <f t="shared" si="13"/>
        <v>v227=0</v>
      </c>
      <c r="F106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</v>
      </c>
    </row>
    <row r="107" spans="1:6" ht="12.75">
      <c r="A107">
        <v>228</v>
      </c>
      <c r="B107" t="s">
        <v>58</v>
      </c>
      <c r="C107" s="36">
        <f>Spielbericht!S16</f>
        <v>0</v>
      </c>
      <c r="D107" t="str">
        <f t="shared" si="13"/>
        <v>v228=0</v>
      </c>
      <c r="F107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</v>
      </c>
    </row>
    <row r="108" spans="1:6" ht="12.75">
      <c r="A108">
        <v>229</v>
      </c>
      <c r="B108" t="s">
        <v>59</v>
      </c>
      <c r="C108" s="36">
        <f>Spielbericht!T15</f>
        <v>0</v>
      </c>
      <c r="D108" t="str">
        <f t="shared" si="13"/>
        <v>v229=0</v>
      </c>
      <c r="F108" t="str">
        <f t="shared" si="12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</v>
      </c>
    </row>
    <row r="110" spans="1:6" ht="12.75">
      <c r="A110">
        <v>230</v>
      </c>
      <c r="B110" t="s">
        <v>19</v>
      </c>
      <c r="C110" s="36">
        <f>Spielbericht!X17</f>
        <v>0</v>
      </c>
      <c r="D110" t="str">
        <f t="shared" si="13"/>
        <v>v230=0</v>
      </c>
      <c r="F110" t="str">
        <f>CONCATENATE(F108,"&amp;",D110)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</v>
      </c>
    </row>
    <row r="111" spans="1:6" ht="12.75">
      <c r="A111">
        <v>233</v>
      </c>
      <c r="B111" t="s">
        <v>20</v>
      </c>
      <c r="C111" s="36">
        <f>Spielbericht!Y17</f>
        <v>0</v>
      </c>
      <c r="D111" t="str">
        <f t="shared" si="13"/>
        <v>v233=0</v>
      </c>
      <c r="F111" t="str">
        <f aca="true" t="shared" si="14" ref="F111:F117">CONCATENATE(F110,"&amp;",D111)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</v>
      </c>
    </row>
    <row r="112" spans="1:6" ht="12.75">
      <c r="A112">
        <v>234</v>
      </c>
      <c r="B112" t="s">
        <v>55</v>
      </c>
      <c r="C112" s="36">
        <f>Spielbericht!Z17</f>
        <v>0</v>
      </c>
      <c r="D112" t="str">
        <f t="shared" si="13"/>
        <v>v234=0</v>
      </c>
      <c r="F112" t="str">
        <f t="shared" si="14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</v>
      </c>
    </row>
    <row r="113" spans="1:6" ht="12.75">
      <c r="A113">
        <v>235</v>
      </c>
      <c r="B113" t="s">
        <v>56</v>
      </c>
      <c r="C113" s="36">
        <f>Spielbericht!AA17</f>
        <v>0</v>
      </c>
      <c r="D113" t="str">
        <f t="shared" si="13"/>
        <v>v235=0</v>
      </c>
      <c r="F113" t="str">
        <f t="shared" si="14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</v>
      </c>
    </row>
    <row r="114" spans="1:6" ht="12.75">
      <c r="A114">
        <v>236</v>
      </c>
      <c r="B114" t="s">
        <v>23</v>
      </c>
      <c r="C114" s="36">
        <f>Spielbericht!AB17</f>
        <v>0</v>
      </c>
      <c r="D114" t="str">
        <f t="shared" si="13"/>
        <v>v236=0</v>
      </c>
      <c r="F114" t="str">
        <f t="shared" si="14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</v>
      </c>
    </row>
    <row r="115" spans="1:6" ht="12.75">
      <c r="A115">
        <v>237</v>
      </c>
      <c r="B115" t="s">
        <v>57</v>
      </c>
      <c r="C115" s="36">
        <f>Spielbericht!AC17</f>
        <v>0</v>
      </c>
      <c r="D115" t="str">
        <f t="shared" si="13"/>
        <v>v237=0</v>
      </c>
      <c r="F115" t="str">
        <f t="shared" si="14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</v>
      </c>
    </row>
    <row r="116" spans="1:6" ht="12.75">
      <c r="A116">
        <v>238</v>
      </c>
      <c r="B116" t="s">
        <v>58</v>
      </c>
      <c r="C116" s="36">
        <f>Spielbericht!S18</f>
        <v>0</v>
      </c>
      <c r="D116" t="str">
        <f t="shared" si="13"/>
        <v>v238=0</v>
      </c>
      <c r="F116" t="str">
        <f t="shared" si="14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</v>
      </c>
    </row>
    <row r="117" spans="1:6" ht="12.75">
      <c r="A117">
        <v>239</v>
      </c>
      <c r="B117" t="s">
        <v>59</v>
      </c>
      <c r="C117" s="36">
        <f>Spielbericht!T17</f>
        <v>0</v>
      </c>
      <c r="D117" t="str">
        <f t="shared" si="13"/>
        <v>v239=0</v>
      </c>
      <c r="F117" t="str">
        <f t="shared" si="14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</v>
      </c>
    </row>
    <row r="119" spans="1:6" ht="12.75">
      <c r="A119">
        <v>240</v>
      </c>
      <c r="B119" t="s">
        <v>19</v>
      </c>
      <c r="C119" s="36">
        <f>Spielbericht!X19</f>
        <v>0</v>
      </c>
      <c r="D119" t="str">
        <f t="shared" si="13"/>
        <v>v240=0</v>
      </c>
      <c r="F119" t="str">
        <f>CONCATENATE(F117,"&amp;",D119)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</v>
      </c>
    </row>
    <row r="120" spans="1:6" ht="12.75">
      <c r="A120">
        <v>243</v>
      </c>
      <c r="B120" t="s">
        <v>20</v>
      </c>
      <c r="C120" s="36">
        <f>Spielbericht!Y19</f>
        <v>0</v>
      </c>
      <c r="D120" t="str">
        <f t="shared" si="13"/>
        <v>v243=0</v>
      </c>
      <c r="F120" t="str">
        <f aca="true" t="shared" si="15" ref="F120:F126">CONCATENATE(F119,"&amp;",D120)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</v>
      </c>
    </row>
    <row r="121" spans="1:6" ht="12.75">
      <c r="A121">
        <v>244</v>
      </c>
      <c r="B121" t="s">
        <v>55</v>
      </c>
      <c r="C121" s="36">
        <f>Spielbericht!Z19</f>
        <v>0</v>
      </c>
      <c r="D121" t="str">
        <f t="shared" si="13"/>
        <v>v244=0</v>
      </c>
      <c r="F121" t="str">
        <f t="shared" si="1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</v>
      </c>
    </row>
    <row r="122" spans="1:6" ht="12.75">
      <c r="A122">
        <v>245</v>
      </c>
      <c r="B122" t="s">
        <v>56</v>
      </c>
      <c r="C122" s="36">
        <f>Spielbericht!AA19</f>
        <v>0</v>
      </c>
      <c r="D122" t="str">
        <f t="shared" si="13"/>
        <v>v245=0</v>
      </c>
      <c r="F122" t="str">
        <f t="shared" si="1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</v>
      </c>
    </row>
    <row r="123" spans="1:6" ht="12.75">
      <c r="A123">
        <v>246</v>
      </c>
      <c r="B123" t="s">
        <v>23</v>
      </c>
      <c r="C123" s="36">
        <f>Spielbericht!AB19</f>
        <v>0</v>
      </c>
      <c r="D123" t="str">
        <f t="shared" si="13"/>
        <v>v246=0</v>
      </c>
      <c r="F123" t="str">
        <f t="shared" si="1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</v>
      </c>
    </row>
    <row r="124" spans="1:6" ht="12.75">
      <c r="A124">
        <v>247</v>
      </c>
      <c r="B124" t="s">
        <v>57</v>
      </c>
      <c r="C124" s="36">
        <f>Spielbericht!AC19</f>
        <v>0</v>
      </c>
      <c r="D124" t="str">
        <f t="shared" si="13"/>
        <v>v247=0</v>
      </c>
      <c r="F124" t="str">
        <f t="shared" si="1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</v>
      </c>
    </row>
    <row r="125" spans="1:6" ht="12.75">
      <c r="A125">
        <v>248</v>
      </c>
      <c r="B125" t="s">
        <v>58</v>
      </c>
      <c r="C125" s="36">
        <f>Spielbericht!S20</f>
        <v>0</v>
      </c>
      <c r="D125" t="str">
        <f t="shared" si="13"/>
        <v>v248=0</v>
      </c>
      <c r="F125" t="str">
        <f t="shared" si="1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</v>
      </c>
    </row>
    <row r="126" spans="1:6" ht="12.75">
      <c r="A126">
        <v>249</v>
      </c>
      <c r="B126" t="s">
        <v>59</v>
      </c>
      <c r="C126" s="36">
        <f>Spielbericht!T19</f>
        <v>0</v>
      </c>
      <c r="D126" t="str">
        <f t="shared" si="13"/>
        <v>v249=0</v>
      </c>
      <c r="F126" t="str">
        <f t="shared" si="15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</v>
      </c>
    </row>
    <row r="128" spans="1:6" ht="12.75">
      <c r="A128">
        <v>250</v>
      </c>
      <c r="B128" t="s">
        <v>19</v>
      </c>
      <c r="C128" s="36">
        <f>Spielbericht!X21</f>
        <v>0</v>
      </c>
      <c r="D128" t="str">
        <f t="shared" si="13"/>
        <v>v250=0</v>
      </c>
      <c r="F128" t="str">
        <f>CONCATENATE(F126,"&amp;",D128)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</v>
      </c>
    </row>
    <row r="129" spans="1:6" ht="12.75">
      <c r="A129">
        <v>253</v>
      </c>
      <c r="B129" t="s">
        <v>20</v>
      </c>
      <c r="C129" s="36">
        <f>Spielbericht!Y21</f>
        <v>0</v>
      </c>
      <c r="D129" t="str">
        <f t="shared" si="13"/>
        <v>v253=0</v>
      </c>
      <c r="F129" t="str">
        <f aca="true" t="shared" si="16" ref="F129:F135">CONCATENATE(F128,"&amp;",D129)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</v>
      </c>
    </row>
    <row r="130" spans="1:6" ht="12.75">
      <c r="A130">
        <v>254</v>
      </c>
      <c r="B130" t="s">
        <v>55</v>
      </c>
      <c r="C130" s="36">
        <f>Spielbericht!Z21</f>
        <v>0</v>
      </c>
      <c r="D130" t="str">
        <f t="shared" si="13"/>
        <v>v254=0</v>
      </c>
      <c r="F130" t="str">
        <f t="shared" si="1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</v>
      </c>
    </row>
    <row r="131" spans="1:6" ht="12.75">
      <c r="A131">
        <v>255</v>
      </c>
      <c r="B131" t="s">
        <v>56</v>
      </c>
      <c r="C131" s="36">
        <f>Spielbericht!AA21</f>
        <v>0</v>
      </c>
      <c r="D131" t="str">
        <f t="shared" si="13"/>
        <v>v255=0</v>
      </c>
      <c r="F131" t="str">
        <f t="shared" si="1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</v>
      </c>
    </row>
    <row r="132" spans="1:6" ht="12.75">
      <c r="A132">
        <v>256</v>
      </c>
      <c r="B132" t="s">
        <v>23</v>
      </c>
      <c r="C132" s="36">
        <f>Spielbericht!AB21</f>
        <v>0</v>
      </c>
      <c r="D132" t="str">
        <f t="shared" si="13"/>
        <v>v256=0</v>
      </c>
      <c r="F132" t="str">
        <f t="shared" si="1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</v>
      </c>
    </row>
    <row r="133" spans="1:6" ht="12.75">
      <c r="A133">
        <v>257</v>
      </c>
      <c r="B133" t="s">
        <v>57</v>
      </c>
      <c r="C133" s="36">
        <f>Spielbericht!AC21</f>
        <v>0</v>
      </c>
      <c r="D133" t="str">
        <f t="shared" si="13"/>
        <v>v257=0</v>
      </c>
      <c r="F133" t="str">
        <f t="shared" si="1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</v>
      </c>
    </row>
    <row r="134" spans="1:6" ht="12.75">
      <c r="A134">
        <v>258</v>
      </c>
      <c r="B134" t="s">
        <v>58</v>
      </c>
      <c r="C134" s="36">
        <f>Spielbericht!S22</f>
        <v>0</v>
      </c>
      <c r="D134" t="str">
        <f t="shared" si="13"/>
        <v>v258=0</v>
      </c>
      <c r="F134" t="str">
        <f t="shared" si="1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</v>
      </c>
    </row>
    <row r="135" spans="1:6" ht="12.75">
      <c r="A135">
        <v>259</v>
      </c>
      <c r="B135" t="s">
        <v>59</v>
      </c>
      <c r="C135" s="36">
        <f>Spielbericht!T21</f>
        <v>0</v>
      </c>
      <c r="D135" t="str">
        <f t="shared" si="13"/>
        <v>v259=0</v>
      </c>
      <c r="F135" t="str">
        <f t="shared" si="16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</v>
      </c>
    </row>
    <row r="137" spans="1:6" ht="12.75">
      <c r="A137">
        <v>260</v>
      </c>
      <c r="B137" t="s">
        <v>19</v>
      </c>
      <c r="C137" s="36">
        <f>Spielbericht!X23</f>
        <v>0</v>
      </c>
      <c r="D137" t="str">
        <f t="shared" si="13"/>
        <v>v260=0</v>
      </c>
      <c r="F137" t="str">
        <f>CONCATENATE(F135,"&amp;",D137)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</v>
      </c>
    </row>
    <row r="138" spans="1:6" ht="12.75">
      <c r="A138">
        <v>263</v>
      </c>
      <c r="B138" t="s">
        <v>20</v>
      </c>
      <c r="C138" s="36">
        <f>Spielbericht!Y23</f>
        <v>0</v>
      </c>
      <c r="D138" t="str">
        <f t="shared" si="13"/>
        <v>v263=0</v>
      </c>
      <c r="F138" t="str">
        <f aca="true" t="shared" si="17" ref="F138:F144">CONCATENATE(F137,"&amp;",D138)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</v>
      </c>
    </row>
    <row r="139" spans="1:6" ht="12.75">
      <c r="A139">
        <v>264</v>
      </c>
      <c r="B139" t="s">
        <v>55</v>
      </c>
      <c r="C139" s="36">
        <f>Spielbericht!Z23</f>
        <v>0</v>
      </c>
      <c r="D139" t="str">
        <f t="shared" si="13"/>
        <v>v264=0</v>
      </c>
      <c r="F139" t="str">
        <f t="shared" si="1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</v>
      </c>
    </row>
    <row r="140" spans="1:6" ht="12.75">
      <c r="A140">
        <v>265</v>
      </c>
      <c r="B140" t="s">
        <v>56</v>
      </c>
      <c r="C140" s="36">
        <f>Spielbericht!AA23</f>
        <v>0</v>
      </c>
      <c r="D140" t="str">
        <f t="shared" si="13"/>
        <v>v265=0</v>
      </c>
      <c r="F140" t="str">
        <f t="shared" si="1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</v>
      </c>
    </row>
    <row r="141" spans="1:6" ht="12.75">
      <c r="A141">
        <v>266</v>
      </c>
      <c r="B141" t="s">
        <v>23</v>
      </c>
      <c r="C141" s="36">
        <f>Spielbericht!AB23</f>
        <v>0</v>
      </c>
      <c r="D141" t="str">
        <f t="shared" si="13"/>
        <v>v266=0</v>
      </c>
      <c r="F141" t="str">
        <f t="shared" si="1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</v>
      </c>
    </row>
    <row r="142" spans="1:6" ht="12.75">
      <c r="A142">
        <v>267</v>
      </c>
      <c r="B142" t="s">
        <v>57</v>
      </c>
      <c r="C142" s="36">
        <f>Spielbericht!AC23</f>
        <v>0</v>
      </c>
      <c r="D142" t="str">
        <f t="shared" si="13"/>
        <v>v267=0</v>
      </c>
      <c r="F142" t="str">
        <f t="shared" si="1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</v>
      </c>
    </row>
    <row r="143" spans="1:6" ht="12.75">
      <c r="A143">
        <v>268</v>
      </c>
      <c r="B143" t="s">
        <v>58</v>
      </c>
      <c r="C143" s="36">
        <f>Spielbericht!S24</f>
        <v>0</v>
      </c>
      <c r="D143" t="str">
        <f t="shared" si="13"/>
        <v>v268=0</v>
      </c>
      <c r="F143" t="str">
        <f t="shared" si="1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</v>
      </c>
    </row>
    <row r="144" spans="1:6" ht="12.75">
      <c r="A144">
        <v>269</v>
      </c>
      <c r="B144" t="s">
        <v>59</v>
      </c>
      <c r="C144" s="36">
        <f>Spielbericht!T23</f>
        <v>0</v>
      </c>
      <c r="D144" t="str">
        <f t="shared" si="13"/>
        <v>v269=0</v>
      </c>
      <c r="F144" t="str">
        <f t="shared" si="17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</v>
      </c>
    </row>
    <row r="146" spans="1:6" ht="12.75">
      <c r="A146">
        <v>270</v>
      </c>
      <c r="B146" t="s">
        <v>19</v>
      </c>
      <c r="C146" s="36">
        <f>Spielbericht!X25</f>
        <v>0</v>
      </c>
      <c r="D146" t="str">
        <f t="shared" si="13"/>
        <v>v270=0</v>
      </c>
      <c r="F146" t="str">
        <f>CONCATENATE(F144,"&amp;",D146)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</v>
      </c>
    </row>
    <row r="147" spans="1:6" ht="12.75">
      <c r="A147">
        <v>273</v>
      </c>
      <c r="B147" t="s">
        <v>20</v>
      </c>
      <c r="C147" s="36">
        <f>Spielbericht!Y25</f>
        <v>0</v>
      </c>
      <c r="D147" t="str">
        <f t="shared" si="13"/>
        <v>v273=0</v>
      </c>
      <c r="F147" t="str">
        <f aca="true" t="shared" si="18" ref="F147:F153">CONCATENATE(F146,"&amp;",D147)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</v>
      </c>
    </row>
    <row r="148" spans="1:6" ht="12.75">
      <c r="A148">
        <v>274</v>
      </c>
      <c r="B148" t="s">
        <v>55</v>
      </c>
      <c r="C148" s="36">
        <f>Spielbericht!Z25</f>
        <v>0</v>
      </c>
      <c r="D148" t="str">
        <f t="shared" si="13"/>
        <v>v274=0</v>
      </c>
      <c r="F148" t="str">
        <f t="shared" si="1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</v>
      </c>
    </row>
    <row r="149" spans="1:6" ht="12.75">
      <c r="A149">
        <v>275</v>
      </c>
      <c r="B149" t="s">
        <v>56</v>
      </c>
      <c r="C149" s="36">
        <f>Spielbericht!AA25</f>
        <v>0</v>
      </c>
      <c r="D149" t="str">
        <f t="shared" si="13"/>
        <v>v275=0</v>
      </c>
      <c r="F149" t="str">
        <f t="shared" si="1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</v>
      </c>
    </row>
    <row r="150" spans="1:6" ht="12.75">
      <c r="A150">
        <v>276</v>
      </c>
      <c r="B150" t="s">
        <v>23</v>
      </c>
      <c r="C150" s="36">
        <f>Spielbericht!AB25</f>
        <v>0</v>
      </c>
      <c r="D150" t="str">
        <f t="shared" si="13"/>
        <v>v276=0</v>
      </c>
      <c r="F150" t="str">
        <f t="shared" si="1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</v>
      </c>
    </row>
    <row r="151" spans="1:6" ht="12.75">
      <c r="A151">
        <v>277</v>
      </c>
      <c r="B151" t="s">
        <v>57</v>
      </c>
      <c r="C151" s="36">
        <f>Spielbericht!AC25</f>
        <v>0</v>
      </c>
      <c r="D151" t="str">
        <f t="shared" si="13"/>
        <v>v277=0</v>
      </c>
      <c r="F151" t="str">
        <f t="shared" si="1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</v>
      </c>
    </row>
    <row r="152" spans="1:6" ht="12.75">
      <c r="A152">
        <v>278</v>
      </c>
      <c r="B152" t="s">
        <v>58</v>
      </c>
      <c r="C152" s="36">
        <f>Spielbericht!S26</f>
        <v>0</v>
      </c>
      <c r="D152" t="str">
        <f t="shared" si="13"/>
        <v>v278=0</v>
      </c>
      <c r="F152" t="str">
        <f t="shared" si="1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</v>
      </c>
    </row>
    <row r="153" spans="1:6" ht="12.75">
      <c r="A153">
        <v>279</v>
      </c>
      <c r="B153" t="s">
        <v>59</v>
      </c>
      <c r="C153" s="36">
        <f>Spielbericht!T25</f>
        <v>0</v>
      </c>
      <c r="D153" t="str">
        <f t="shared" si="13"/>
        <v>v279=0</v>
      </c>
      <c r="F153" t="str">
        <f t="shared" si="18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</v>
      </c>
    </row>
    <row r="155" spans="1:6" ht="12.75">
      <c r="A155">
        <v>280</v>
      </c>
      <c r="B155" t="s">
        <v>19</v>
      </c>
      <c r="C155" s="36">
        <f>Spielbericht!X27</f>
        <v>0</v>
      </c>
      <c r="D155" t="str">
        <f t="shared" si="13"/>
        <v>v280=0</v>
      </c>
      <c r="F155" t="str">
        <f>CONCATENATE(F153,"&amp;",D155)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</v>
      </c>
    </row>
    <row r="156" spans="1:6" ht="12.75">
      <c r="A156">
        <v>283</v>
      </c>
      <c r="B156" t="s">
        <v>20</v>
      </c>
      <c r="C156" s="36">
        <f>Spielbericht!Y27</f>
        <v>0</v>
      </c>
      <c r="D156" t="str">
        <f t="shared" si="13"/>
        <v>v283=0</v>
      </c>
      <c r="F156" t="str">
        <f aca="true" t="shared" si="19" ref="F156:F162">CONCATENATE(F155,"&amp;",D156)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</v>
      </c>
    </row>
    <row r="157" spans="1:6" ht="12.75">
      <c r="A157">
        <v>284</v>
      </c>
      <c r="B157" t="s">
        <v>55</v>
      </c>
      <c r="C157" s="36">
        <f>Spielbericht!Z27</f>
        <v>0</v>
      </c>
      <c r="D157" t="str">
        <f t="shared" si="13"/>
        <v>v284=0</v>
      </c>
      <c r="F157" t="str">
        <f t="shared" si="1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</v>
      </c>
    </row>
    <row r="158" spans="1:6" ht="12.75">
      <c r="A158">
        <v>285</v>
      </c>
      <c r="B158" t="s">
        <v>56</v>
      </c>
      <c r="C158" s="36">
        <f>Spielbericht!AA27</f>
        <v>0</v>
      </c>
      <c r="D158" t="str">
        <f t="shared" si="13"/>
        <v>v285=0</v>
      </c>
      <c r="F158" t="str">
        <f t="shared" si="1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</v>
      </c>
    </row>
    <row r="159" spans="1:6" ht="12.75">
      <c r="A159">
        <v>286</v>
      </c>
      <c r="B159" t="s">
        <v>23</v>
      </c>
      <c r="C159" s="36">
        <f>Spielbericht!AB27</f>
        <v>0</v>
      </c>
      <c r="D159" t="str">
        <f t="shared" si="13"/>
        <v>v286=0</v>
      </c>
      <c r="F159" t="str">
        <f t="shared" si="1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</v>
      </c>
    </row>
    <row r="160" spans="1:6" ht="12.75">
      <c r="A160">
        <v>287</v>
      </c>
      <c r="B160" t="s">
        <v>57</v>
      </c>
      <c r="C160" s="36">
        <f>Spielbericht!AC27</f>
        <v>0</v>
      </c>
      <c r="D160" t="str">
        <f t="shared" si="13"/>
        <v>v287=0</v>
      </c>
      <c r="F160" t="str">
        <f t="shared" si="1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</v>
      </c>
    </row>
    <row r="161" spans="1:6" ht="12.75">
      <c r="A161">
        <v>288</v>
      </c>
      <c r="B161" t="s">
        <v>58</v>
      </c>
      <c r="C161" s="36">
        <f>Spielbericht!S28</f>
        <v>0</v>
      </c>
      <c r="D161" t="str">
        <f t="shared" si="13"/>
        <v>v288=0</v>
      </c>
      <c r="F161" t="str">
        <f t="shared" si="1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</v>
      </c>
    </row>
    <row r="162" spans="1:6" ht="12.75">
      <c r="A162">
        <v>289</v>
      </c>
      <c r="B162" t="s">
        <v>59</v>
      </c>
      <c r="C162" s="36">
        <f>Spielbericht!T27</f>
        <v>0</v>
      </c>
      <c r="D162" t="str">
        <f t="shared" si="13"/>
        <v>v289=0</v>
      </c>
      <c r="F162" t="str">
        <f t="shared" si="19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</v>
      </c>
    </row>
    <row r="164" spans="1:6" ht="12.75">
      <c r="A164">
        <v>290</v>
      </c>
      <c r="B164" t="s">
        <v>64</v>
      </c>
      <c r="C164" s="36">
        <f>Spielbericht!Y29</f>
        <v>0</v>
      </c>
      <c r="D164" t="str">
        <f t="shared" si="13"/>
        <v>v290=0</v>
      </c>
      <c r="F164" t="str">
        <f>CONCATENATE(F162,"&amp;",D164)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</v>
      </c>
    </row>
    <row r="165" spans="1:6" ht="12.75">
      <c r="A165">
        <v>291</v>
      </c>
      <c r="B165" t="s">
        <v>65</v>
      </c>
      <c r="C165" s="36">
        <f>Spielbericht!Z29</f>
        <v>0</v>
      </c>
      <c r="D165" t="str">
        <f>CONCATENATE("v",A165,"=",C165)</f>
        <v>v291=0</v>
      </c>
      <c r="F165" t="str">
        <f>CONCATENATE(F164,"&amp;",D165)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</v>
      </c>
    </row>
    <row r="166" spans="1:6" ht="12.75">
      <c r="A166">
        <v>292</v>
      </c>
      <c r="B166" t="s">
        <v>66</v>
      </c>
      <c r="C166" s="36">
        <f>Spielbericht!AA29</f>
        <v>0</v>
      </c>
      <c r="D166" t="str">
        <f>CONCATENATE("v",A166,"=",C166)</f>
        <v>v292=0</v>
      </c>
      <c r="F166" t="str">
        <f>CONCATENATE(F165,"&amp;",D166)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</v>
      </c>
    </row>
    <row r="167" spans="1:6" ht="12.75">
      <c r="A167">
        <v>293</v>
      </c>
      <c r="B167" t="s">
        <v>67</v>
      </c>
      <c r="C167" s="36">
        <f>Spielbericht!AB29</f>
        <v>0</v>
      </c>
      <c r="D167" t="str">
        <f>CONCATENATE("v",A167,"=",C167)</f>
        <v>v293=0</v>
      </c>
      <c r="F167" t="str">
        <f>CONCATENATE(F166,"&amp;",D167)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</v>
      </c>
    </row>
    <row r="169" spans="1:6" ht="12.75">
      <c r="A169">
        <v>10</v>
      </c>
      <c r="B169" t="s">
        <v>38</v>
      </c>
      <c r="C169" s="36">
        <f>Spielbericht!Z36</f>
        <v>0</v>
      </c>
      <c r="D169" t="str">
        <f aca="true" t="shared" si="20" ref="D169:D175">CONCATENATE("v",A169,"=",C169)</f>
        <v>v10=0</v>
      </c>
      <c r="F169" t="str">
        <f>CONCATENATE(F167,"&amp;",D169)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</v>
      </c>
    </row>
    <row r="170" spans="1:6" ht="12.75">
      <c r="A170">
        <v>11</v>
      </c>
      <c r="B170" t="s">
        <v>68</v>
      </c>
      <c r="C170" s="36">
        <f>IF(Spielbericht!G32="X",1,0)</f>
        <v>0</v>
      </c>
      <c r="D170" t="str">
        <f t="shared" si="20"/>
        <v>v11=0</v>
      </c>
      <c r="F170" t="str">
        <f aca="true" t="shared" si="21" ref="F170:F175">CONCATENATE(F169,"&amp;",D170)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&amp;v11=0</v>
      </c>
    </row>
    <row r="171" spans="1:6" ht="12.75">
      <c r="A171">
        <v>12</v>
      </c>
      <c r="B171" t="s">
        <v>69</v>
      </c>
      <c r="C171" s="36">
        <f>IF(Spielbericht!G33="X",1,0)</f>
        <v>0</v>
      </c>
      <c r="D171" t="str">
        <f t="shared" si="20"/>
        <v>v12=0</v>
      </c>
      <c r="F171" t="str">
        <f t="shared" si="21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&amp;v11=0&amp;v12=0</v>
      </c>
    </row>
    <row r="172" spans="1:6" ht="12.75">
      <c r="A172">
        <v>13</v>
      </c>
      <c r="B172" t="s">
        <v>34</v>
      </c>
      <c r="C172" s="36">
        <f>IF(Spielbericht!G34="X",1,0)</f>
        <v>0</v>
      </c>
      <c r="D172" t="str">
        <f t="shared" si="20"/>
        <v>v13=0</v>
      </c>
      <c r="F172" t="str">
        <f t="shared" si="21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&amp;v11=0&amp;v12=0&amp;v13=0</v>
      </c>
    </row>
    <row r="173" spans="1:6" ht="12.75">
      <c r="A173">
        <v>14</v>
      </c>
      <c r="B173" t="s">
        <v>36</v>
      </c>
      <c r="C173" s="36">
        <f>IF(Spielbericht!G35="X",1,0)</f>
        <v>0</v>
      </c>
      <c r="D173" t="str">
        <f t="shared" si="20"/>
        <v>v14=0</v>
      </c>
      <c r="F173" t="str">
        <f t="shared" si="21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&amp;v11=0&amp;v12=0&amp;v13=0&amp;v14=0</v>
      </c>
    </row>
    <row r="174" spans="1:6" ht="12.75">
      <c r="A174">
        <v>15</v>
      </c>
      <c r="B174" t="s">
        <v>37</v>
      </c>
      <c r="C174" s="36">
        <f>IF(Spielbericht!G36="X",1,0)</f>
        <v>0</v>
      </c>
      <c r="D174" t="str">
        <f t="shared" si="20"/>
        <v>v15=0</v>
      </c>
      <c r="F174" t="str">
        <f t="shared" si="21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&amp;v11=0&amp;v12=0&amp;v13=0&amp;v14=0&amp;v15=0</v>
      </c>
    </row>
    <row r="175" spans="1:6" ht="12.75">
      <c r="A175">
        <v>16</v>
      </c>
      <c r="B175" t="s">
        <v>39</v>
      </c>
      <c r="C175" s="36">
        <f>Spielbericht!X38</f>
        <v>0</v>
      </c>
      <c r="D175" t="str">
        <f t="shared" si="20"/>
        <v>v16=0</v>
      </c>
      <c r="F175" t="str">
        <f t="shared" si="21"/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&amp;v11=0&amp;v12=0&amp;v13=0&amp;v14=0&amp;v15=0&amp;v16=0</v>
      </c>
    </row>
    <row r="177" spans="1:6" ht="12.75">
      <c r="A177">
        <v>20</v>
      </c>
      <c r="B177" t="s">
        <v>30</v>
      </c>
      <c r="C177" s="36" t="str">
        <f>CONCATENATE(Spielbericht!O32," ",Spielbericht!K34," ",Spielbericht!K36," ",Spielbericht!K38)</f>
        <v>   </v>
      </c>
      <c r="D177" t="str">
        <f>CONCATENATE("v",A177,"=",C177)</f>
        <v>v20=   </v>
      </c>
      <c r="F177" s="39" t="str">
        <f>CONCATENATE(F175,"&amp;",D177)</f>
        <v>http://www.wkbv-aktiv.de/PHP/Empfang.php?v0=0&amp;v1=0&amp;v2=1900-1-0&amp;v3=0&amp;v4=0&amp;v5=0&amp;v6=0&amp;v7=0&amp;v8=0&amp;v110=0&amp;v113=0&amp;v114=0&amp;v115=0&amp;v116=0&amp;v117=0&amp;v118=0&amp;v119=0&amp;v120=0&amp;v123=0&amp;v124=0&amp;v125=0&amp;v126=0&amp;v127=0&amp;v128=0&amp;v129=0&amp;v130=0&amp;v133=0&amp;v134=0&amp;v135=0&amp;v136=0&amp;v137=0&amp;v138=0&amp;v139=0&amp;v140=0&amp;v143=0&amp;v144=0&amp;v145=0&amp;v146=0&amp;v147=0&amp;v148=0&amp;v149=0&amp;v150=0&amp;v153=0&amp;v154=0&amp;v155=0&amp;v156=0&amp;v157=0&amp;v158=0&amp;v159=0&amp;v160=0&amp;v163=0&amp;v164=0&amp;v165=0&amp;v166=0&amp;v167=0&amp;v168=0&amp;v169=0&amp;v170=0&amp;v173=0&amp;v174=0&amp;v175=0&amp;v176=0&amp;v177=0&amp;v178=0&amp;v179=0&amp;v180=0&amp;v183=0&amp;v184=0&amp;v185=0&amp;v186=0&amp;v187=0&amp;v188=0&amp;v189=0&amp;v190=0&amp;v191=0&amp;v192=0&amp;v193=0&amp;v210=0&amp;v213=0&amp;v214=0&amp;v215=0&amp;v216=0&amp;v217=0&amp;v218=0&amp;v219=0&amp;v220=0&amp;v223=0&amp;v224=0&amp;v225=0&amp;v226=0&amp;v227=0&amp;v228=0&amp;v229=0&amp;v230=0&amp;v233=0&amp;v234=0&amp;v235=0&amp;v236=0&amp;v237=0&amp;v238=0&amp;v239=0&amp;v240=0&amp;v243=0&amp;v244=0&amp;v245=0&amp;v246=0&amp;v247=0&amp;v248=0&amp;v249=0&amp;v250=0&amp;v253=0&amp;v254=0&amp;v255=0&amp;v256=0&amp;v257=0&amp;v258=0&amp;v259=0&amp;v260=0&amp;v263=0&amp;v264=0&amp;v265=0&amp;v266=0&amp;v267=0&amp;v268=0&amp;v269=0&amp;v270=0&amp;v273=0&amp;v274=0&amp;v275=0&amp;v276=0&amp;v277=0&amp;v278=0&amp;v279=0&amp;v280=0&amp;v283=0&amp;v284=0&amp;v285=0&amp;v286=0&amp;v287=0&amp;v288=0&amp;v289=0&amp;v290=0&amp;v291=0&amp;v292=0&amp;v293=0&amp;v10=0&amp;v11=0&amp;v12=0&amp;v13=0&amp;v14=0&amp;v15=0&amp;v16=0&amp;v20=   </v>
      </c>
    </row>
  </sheetData>
  <mergeCells count="1">
    <mergeCell ref="B1:D1"/>
  </mergeCells>
  <hyperlinks>
    <hyperlink ref="B1" r:id="rId1" display="http://www.wkbv-aktiv.de/PHP/Empfang.php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Hoffmann</dc:creator>
  <cp:keywords/>
  <dc:description/>
  <cp:lastModifiedBy>Gustav</cp:lastModifiedBy>
  <cp:lastPrinted>2006-08-31T21:41:31Z</cp:lastPrinted>
  <dcterms:created xsi:type="dcterms:W3CDTF">1998-10-20T16:26:03Z</dcterms:created>
  <dcterms:modified xsi:type="dcterms:W3CDTF">2008-09-12T09:34:46Z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